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eo\Downloads\"/>
    </mc:Choice>
  </mc:AlternateContent>
  <xr:revisionPtr revIDLastSave="0" documentId="13_ncr:1_{5DCD6E8A-0A81-4B32-BAC7-4AA150FFD4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endario" sheetId="1" r:id="rId1"/>
    <sheet name="Elenchi" sheetId="2" state="hidden" r:id="rId2"/>
  </sheets>
  <definedNames>
    <definedName name="_xlnm.Print_Area" localSheetId="0">Calendario!$A$1:$K$98</definedName>
    <definedName name="tipologia">Calendario!$E$328:$E$335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 s="1"/>
  <c r="C13" i="1" s="1"/>
  <c r="C14" i="1"/>
  <c r="C15" i="1" s="1"/>
  <c r="C16" i="1" s="1"/>
  <c r="C17" i="1" s="1"/>
  <c r="C18" i="1" s="1"/>
  <c r="C19" i="1" s="1"/>
  <c r="C20" i="1" s="1"/>
  <c r="C21" i="1" s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/>
  <c r="C51" i="1"/>
  <c r="C52" i="1" s="1"/>
  <c r="C53" i="1" s="1"/>
  <c r="C54" i="1"/>
  <c r="C55" i="1" s="1"/>
  <c r="C56" i="1" s="1"/>
  <c r="C57" i="1" s="1"/>
  <c r="C58" i="1" s="1"/>
  <c r="C59" i="1" s="1"/>
  <c r="C60" i="1" s="1"/>
  <c r="C61" i="1" s="1"/>
  <c r="C62" i="1"/>
  <c r="C63" i="1" s="1"/>
  <c r="C64" i="1" s="1"/>
  <c r="C65" i="1" s="1"/>
  <c r="C66" i="1" s="1"/>
  <c r="C67" i="1" s="1"/>
  <c r="C68" i="1" s="1"/>
  <c r="C69" i="1" s="1"/>
  <c r="C70" i="1"/>
  <c r="C71" i="1" s="1"/>
  <c r="C72" i="1" s="1"/>
  <c r="C73" i="1" s="1"/>
  <c r="C74" i="1" s="1"/>
  <c r="C75" i="1" s="1"/>
  <c r="C76" i="1" s="1"/>
  <c r="C77" i="1" s="1"/>
  <c r="C78" i="1" s="1"/>
  <c r="C79" i="1" s="1"/>
  <c r="C80" i="1"/>
  <c r="C81" i="1"/>
  <c r="C82" i="1"/>
  <c r="C83" i="1"/>
  <c r="C84" i="1" s="1"/>
  <c r="C85" i="1" s="1"/>
  <c r="C86" i="1"/>
  <c r="C87" i="1" s="1"/>
  <c r="C88" i="1" s="1"/>
  <c r="C89" i="1" s="1"/>
  <c r="C90" i="1" s="1"/>
  <c r="C91" i="1" s="1"/>
  <c r="C92" i="1" s="1"/>
  <c r="C93" i="1" s="1"/>
  <c r="C94" i="1"/>
  <c r="C95" i="1" s="1"/>
  <c r="C96" i="1" s="1"/>
  <c r="C97" i="1" s="1"/>
  <c r="C98" i="1" s="1"/>
  <c r="C99" i="1" s="1"/>
  <c r="C100" i="1" s="1"/>
  <c r="C101" i="1" s="1"/>
  <c r="C102" i="1"/>
  <c r="C103" i="1" s="1"/>
  <c r="C104" i="1" s="1"/>
  <c r="C105" i="1" s="1"/>
  <c r="C106" i="1" s="1"/>
  <c r="C107" i="1" s="1"/>
  <c r="C108" i="1" s="1"/>
  <c r="C109" i="1" s="1"/>
  <c r="C110" i="1" s="1"/>
  <c r="C111" i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/>
  <c r="C165" i="1"/>
  <c r="C166" i="1"/>
  <c r="C167" i="1" s="1"/>
  <c r="C168" i="1" s="1"/>
  <c r="C169" i="1" s="1"/>
  <c r="C170" i="1" s="1"/>
  <c r="C171" i="1"/>
  <c r="C172" i="1" s="1"/>
  <c r="C173" i="1"/>
  <c r="C174" i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/>
  <c r="C221" i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/>
  <c r="C253" i="1"/>
  <c r="C254" i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/>
  <c r="C288" i="1" s="1"/>
  <c r="C289" i="1" s="1"/>
  <c r="C290" i="1" s="1"/>
  <c r="C291" i="1"/>
  <c r="C292" i="1" s="1"/>
  <c r="C293" i="1"/>
  <c r="C294" i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/>
  <c r="C317" i="1"/>
  <c r="C318" i="1"/>
  <c r="C319" i="1" s="1"/>
  <c r="C320" i="1" s="1"/>
  <c r="C321" i="1" s="1"/>
  <c r="C322" i="1" s="1"/>
  <c r="C323" i="1" s="1"/>
  <c r="C324" i="1" s="1"/>
  <c r="C325" i="1" s="1"/>
  <c r="H270" i="1" l="1"/>
  <c r="N270" i="1"/>
  <c r="O270" i="1"/>
  <c r="P270" i="1"/>
  <c r="Q270" i="1"/>
  <c r="H175" i="1"/>
  <c r="N175" i="1"/>
  <c r="O175" i="1"/>
  <c r="P175" i="1"/>
  <c r="Q175" i="1"/>
  <c r="M270" i="1" l="1"/>
  <c r="M175" i="1"/>
  <c r="N257" i="1"/>
  <c r="O257" i="1"/>
  <c r="P257" i="1"/>
  <c r="Q257" i="1"/>
  <c r="M257" i="1" l="1"/>
  <c r="H297" i="1"/>
  <c r="N297" i="1"/>
  <c r="O297" i="1"/>
  <c r="P297" i="1"/>
  <c r="Q297" i="1"/>
  <c r="H199" i="1"/>
  <c r="N199" i="1"/>
  <c r="O199" i="1"/>
  <c r="P199" i="1"/>
  <c r="Q199" i="1"/>
  <c r="N159" i="1"/>
  <c r="O159" i="1"/>
  <c r="P159" i="1"/>
  <c r="Q159" i="1"/>
  <c r="M297" i="1" l="1"/>
  <c r="M199" i="1"/>
  <c r="M159" i="1"/>
  <c r="N178" i="1"/>
  <c r="O178" i="1"/>
  <c r="P178" i="1"/>
  <c r="Q178" i="1"/>
  <c r="M178" i="1" l="1"/>
  <c r="N320" i="1"/>
  <c r="O320" i="1"/>
  <c r="P320" i="1"/>
  <c r="Q320" i="1"/>
  <c r="M320" i="1" l="1"/>
  <c r="M3" i="1"/>
  <c r="N221" i="1" l="1"/>
  <c r="O221" i="1"/>
  <c r="P221" i="1"/>
  <c r="Q221" i="1"/>
  <c r="N222" i="1"/>
  <c r="O222" i="1"/>
  <c r="P222" i="1"/>
  <c r="Q222" i="1"/>
  <c r="N223" i="1"/>
  <c r="O223" i="1"/>
  <c r="P223" i="1"/>
  <c r="Q223" i="1"/>
  <c r="N224" i="1"/>
  <c r="O224" i="1"/>
  <c r="P224" i="1"/>
  <c r="Q224" i="1"/>
  <c r="N225" i="1"/>
  <c r="O225" i="1"/>
  <c r="P225" i="1"/>
  <c r="Q225" i="1"/>
  <c r="N226" i="1"/>
  <c r="O226" i="1"/>
  <c r="P226" i="1"/>
  <c r="Q226" i="1"/>
  <c r="N227" i="1"/>
  <c r="O227" i="1"/>
  <c r="P227" i="1"/>
  <c r="Q227" i="1"/>
  <c r="N228" i="1"/>
  <c r="O228" i="1"/>
  <c r="P228" i="1"/>
  <c r="Q228" i="1"/>
  <c r="N215" i="1"/>
  <c r="O215" i="1"/>
  <c r="P215" i="1"/>
  <c r="Q215" i="1"/>
  <c r="N203" i="1"/>
  <c r="O203" i="1"/>
  <c r="P203" i="1"/>
  <c r="Q203" i="1"/>
  <c r="N205" i="1"/>
  <c r="O205" i="1"/>
  <c r="P205" i="1"/>
  <c r="Q205" i="1"/>
  <c r="N298" i="1"/>
  <c r="O298" i="1"/>
  <c r="P298" i="1"/>
  <c r="Q298" i="1"/>
  <c r="N216" i="1"/>
  <c r="O216" i="1"/>
  <c r="P216" i="1"/>
  <c r="Q216" i="1"/>
  <c r="N217" i="1"/>
  <c r="O217" i="1"/>
  <c r="P217" i="1"/>
  <c r="Q217" i="1"/>
  <c r="N213" i="1"/>
  <c r="O213" i="1"/>
  <c r="P213" i="1"/>
  <c r="Q213" i="1"/>
  <c r="N214" i="1"/>
  <c r="O214" i="1"/>
  <c r="P214" i="1"/>
  <c r="Q214" i="1"/>
  <c r="N319" i="1"/>
  <c r="O319" i="1"/>
  <c r="P319" i="1"/>
  <c r="Q319" i="1"/>
  <c r="N321" i="1"/>
  <c r="O321" i="1"/>
  <c r="P321" i="1"/>
  <c r="Q321" i="1"/>
  <c r="N322" i="1"/>
  <c r="O322" i="1"/>
  <c r="P322" i="1"/>
  <c r="Q322" i="1"/>
  <c r="N323" i="1"/>
  <c r="O323" i="1"/>
  <c r="P323" i="1"/>
  <c r="Q323" i="1"/>
  <c r="N324" i="1"/>
  <c r="O324" i="1"/>
  <c r="P324" i="1"/>
  <c r="Q324" i="1"/>
  <c r="N325" i="1"/>
  <c r="O325" i="1"/>
  <c r="P325" i="1"/>
  <c r="Q325" i="1"/>
  <c r="N317" i="1"/>
  <c r="O317" i="1"/>
  <c r="P317" i="1"/>
  <c r="Q317" i="1"/>
  <c r="N318" i="1"/>
  <c r="O318" i="1"/>
  <c r="P318" i="1"/>
  <c r="Q318" i="1"/>
  <c r="N288" i="1"/>
  <c r="O288" i="1"/>
  <c r="P288" i="1"/>
  <c r="Q288" i="1"/>
  <c r="N290" i="1"/>
  <c r="O290" i="1"/>
  <c r="P290" i="1"/>
  <c r="Q290" i="1"/>
  <c r="N291" i="1"/>
  <c r="O291" i="1"/>
  <c r="P291" i="1"/>
  <c r="Q291" i="1"/>
  <c r="N292" i="1"/>
  <c r="O292" i="1"/>
  <c r="P292" i="1"/>
  <c r="Q292" i="1"/>
  <c r="N293" i="1"/>
  <c r="O293" i="1"/>
  <c r="P293" i="1"/>
  <c r="Q293" i="1"/>
  <c r="N294" i="1"/>
  <c r="O294" i="1"/>
  <c r="P294" i="1"/>
  <c r="Q294" i="1"/>
  <c r="N295" i="1"/>
  <c r="O295" i="1"/>
  <c r="P295" i="1"/>
  <c r="Q295" i="1"/>
  <c r="N296" i="1"/>
  <c r="O296" i="1"/>
  <c r="P296" i="1"/>
  <c r="Q296" i="1"/>
  <c r="N253" i="1"/>
  <c r="O253" i="1"/>
  <c r="P253" i="1"/>
  <c r="Q253" i="1"/>
  <c r="N254" i="1"/>
  <c r="O254" i="1"/>
  <c r="P254" i="1"/>
  <c r="Q254" i="1"/>
  <c r="N255" i="1"/>
  <c r="O255" i="1"/>
  <c r="P255" i="1"/>
  <c r="Q255" i="1"/>
  <c r="N256" i="1"/>
  <c r="O256" i="1"/>
  <c r="P256" i="1"/>
  <c r="Q256" i="1"/>
  <c r="N258" i="1"/>
  <c r="O258" i="1"/>
  <c r="P258" i="1"/>
  <c r="Q258" i="1"/>
  <c r="N259" i="1"/>
  <c r="O259" i="1"/>
  <c r="P259" i="1"/>
  <c r="Q259" i="1"/>
  <c r="N261" i="1"/>
  <c r="O261" i="1"/>
  <c r="P261" i="1"/>
  <c r="Q261" i="1"/>
  <c r="N262" i="1"/>
  <c r="O262" i="1"/>
  <c r="P262" i="1"/>
  <c r="Q262" i="1"/>
  <c r="N263" i="1"/>
  <c r="O263" i="1"/>
  <c r="P263" i="1"/>
  <c r="Q263" i="1"/>
  <c r="N260" i="1"/>
  <c r="O260" i="1"/>
  <c r="P260" i="1"/>
  <c r="Q260" i="1"/>
  <c r="N264" i="1"/>
  <c r="O264" i="1"/>
  <c r="P264" i="1"/>
  <c r="Q264" i="1"/>
  <c r="N219" i="1"/>
  <c r="O219" i="1"/>
  <c r="P219" i="1"/>
  <c r="Q219" i="1"/>
  <c r="N128" i="1"/>
  <c r="O128" i="1"/>
  <c r="P128" i="1"/>
  <c r="Q128" i="1"/>
  <c r="M222" i="1" l="1"/>
  <c r="M221" i="1"/>
  <c r="M225" i="1"/>
  <c r="M223" i="1"/>
  <c r="M224" i="1"/>
  <c r="M226" i="1"/>
  <c r="M227" i="1"/>
  <c r="M228" i="1"/>
  <c r="M215" i="1"/>
  <c r="M205" i="1"/>
  <c r="M203" i="1"/>
  <c r="M298" i="1"/>
  <c r="M216" i="1"/>
  <c r="M217" i="1"/>
  <c r="M213" i="1"/>
  <c r="M319" i="1"/>
  <c r="M214" i="1"/>
  <c r="M321" i="1"/>
  <c r="M322" i="1"/>
  <c r="M323" i="1"/>
  <c r="M324" i="1"/>
  <c r="M325" i="1"/>
  <c r="M317" i="1"/>
  <c r="M318" i="1"/>
  <c r="M291" i="1"/>
  <c r="M288" i="1"/>
  <c r="M294" i="1"/>
  <c r="M290" i="1"/>
  <c r="M295" i="1"/>
  <c r="M292" i="1"/>
  <c r="M293" i="1"/>
  <c r="M296" i="1"/>
  <c r="M256" i="1"/>
  <c r="M254" i="1"/>
  <c r="M253" i="1"/>
  <c r="M255" i="1"/>
  <c r="M258" i="1"/>
  <c r="M259" i="1"/>
  <c r="M261" i="1"/>
  <c r="M262" i="1"/>
  <c r="M263" i="1"/>
  <c r="M260" i="1"/>
  <c r="M264" i="1"/>
  <c r="M219" i="1"/>
  <c r="M128" i="1"/>
  <c r="N300" i="1" l="1"/>
  <c r="O300" i="1"/>
  <c r="P300" i="1"/>
  <c r="Q300" i="1"/>
  <c r="N289" i="1"/>
  <c r="O289" i="1"/>
  <c r="P289" i="1"/>
  <c r="Q289" i="1"/>
  <c r="M289" i="1" l="1"/>
  <c r="M300" i="1"/>
  <c r="N218" i="1"/>
  <c r="O218" i="1"/>
  <c r="P218" i="1"/>
  <c r="Q218" i="1"/>
  <c r="N212" i="1"/>
  <c r="O212" i="1"/>
  <c r="P212" i="1"/>
  <c r="Q212" i="1"/>
  <c r="N206" i="1"/>
  <c r="O206" i="1"/>
  <c r="P206" i="1"/>
  <c r="Q206" i="1"/>
  <c r="N200" i="1"/>
  <c r="O200" i="1"/>
  <c r="P200" i="1"/>
  <c r="Q200" i="1"/>
  <c r="M218" i="1" l="1"/>
  <c r="M212" i="1"/>
  <c r="M206" i="1"/>
  <c r="M200" i="1"/>
  <c r="N301" i="1"/>
  <c r="O301" i="1"/>
  <c r="P301" i="1"/>
  <c r="Q301" i="1"/>
  <c r="N302" i="1"/>
  <c r="O302" i="1"/>
  <c r="P302" i="1"/>
  <c r="Q302" i="1"/>
  <c r="M302" i="1" l="1"/>
  <c r="M301" i="1"/>
  <c r="N202" i="1"/>
  <c r="O202" i="1"/>
  <c r="P202" i="1"/>
  <c r="Q202" i="1"/>
  <c r="H299" i="1"/>
  <c r="N299" i="1"/>
  <c r="O299" i="1"/>
  <c r="P299" i="1"/>
  <c r="Q299" i="1"/>
  <c r="M299" i="1" l="1"/>
  <c r="M202" i="1"/>
  <c r="N201" i="1"/>
  <c r="O201" i="1"/>
  <c r="P201" i="1"/>
  <c r="Q201" i="1"/>
  <c r="N210" i="1"/>
  <c r="O210" i="1"/>
  <c r="P210" i="1"/>
  <c r="Q210" i="1"/>
  <c r="M201" i="1" l="1"/>
  <c r="M210" i="1"/>
  <c r="H209" i="1"/>
  <c r="N209" i="1"/>
  <c r="O209" i="1"/>
  <c r="P209" i="1"/>
  <c r="Q209" i="1"/>
  <c r="M209" i="1" l="1"/>
  <c r="H208" i="1" l="1"/>
  <c r="N208" i="1"/>
  <c r="O208" i="1"/>
  <c r="P208" i="1"/>
  <c r="Q208" i="1"/>
  <c r="M208" i="1" l="1"/>
  <c r="N211" i="1"/>
  <c r="O211" i="1"/>
  <c r="P211" i="1"/>
  <c r="Q211" i="1"/>
  <c r="H207" i="1"/>
  <c r="N207" i="1"/>
  <c r="O207" i="1"/>
  <c r="P207" i="1"/>
  <c r="Q207" i="1"/>
  <c r="H204" i="1"/>
  <c r="N204" i="1"/>
  <c r="O204" i="1"/>
  <c r="P204" i="1"/>
  <c r="Q204" i="1"/>
  <c r="M211" i="1" l="1"/>
  <c r="M207" i="1"/>
  <c r="M204" i="1"/>
  <c r="N240" i="1" l="1"/>
  <c r="O240" i="1"/>
  <c r="P240" i="1"/>
  <c r="Q240" i="1"/>
  <c r="M240" i="1" l="1"/>
  <c r="H30" i="1" l="1"/>
  <c r="M2" i="1" l="1"/>
  <c r="N2" i="1" s="1"/>
  <c r="H7" i="1" l="1"/>
  <c r="M7" i="1"/>
  <c r="N7" i="1"/>
  <c r="O7" i="1"/>
  <c r="P7" i="1"/>
  <c r="Q7" i="1"/>
  <c r="H8" i="1"/>
  <c r="M8" i="1"/>
  <c r="N8" i="1"/>
  <c r="O8" i="1"/>
  <c r="P8" i="1"/>
  <c r="Q8" i="1"/>
  <c r="O9" i="1"/>
  <c r="O10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4" i="1"/>
  <c r="O25" i="1"/>
  <c r="O27" i="1"/>
  <c r="O26" i="1"/>
  <c r="O30" i="1"/>
  <c r="O28" i="1"/>
  <c r="O29" i="1"/>
  <c r="O32" i="1"/>
  <c r="O33" i="1"/>
  <c r="O31" i="1"/>
  <c r="O39" i="1"/>
  <c r="O35" i="1"/>
  <c r="O34" i="1"/>
  <c r="O36" i="1"/>
  <c r="O40" i="1"/>
  <c r="O42" i="1"/>
  <c r="O41" i="1"/>
  <c r="O37" i="1"/>
  <c r="O38" i="1"/>
  <c r="O44" i="1"/>
  <c r="O43" i="1"/>
  <c r="O45" i="1"/>
  <c r="O46" i="1"/>
  <c r="O47" i="1"/>
  <c r="O49" i="1"/>
  <c r="O48" i="1"/>
  <c r="O50" i="1"/>
  <c r="O51" i="1"/>
  <c r="O52" i="1"/>
  <c r="O53" i="1"/>
  <c r="O54" i="1"/>
  <c r="O55" i="1"/>
  <c r="O56" i="1"/>
  <c r="O58" i="1"/>
  <c r="O57" i="1"/>
  <c r="O59" i="1"/>
  <c r="O60" i="1"/>
  <c r="O61" i="1"/>
  <c r="O62" i="1"/>
  <c r="O63" i="1"/>
  <c r="O64" i="1"/>
  <c r="O65" i="1"/>
  <c r="O66" i="1"/>
  <c r="O67" i="1"/>
  <c r="O69" i="1"/>
  <c r="O68" i="1"/>
  <c r="O71" i="1"/>
  <c r="O72" i="1"/>
  <c r="O70" i="1"/>
  <c r="O73" i="1"/>
  <c r="O74" i="1"/>
  <c r="O75" i="1"/>
  <c r="O76" i="1"/>
  <c r="O77" i="1"/>
  <c r="O78" i="1"/>
  <c r="O79" i="1"/>
  <c r="O80" i="1"/>
  <c r="O82" i="1"/>
  <c r="O81" i="1"/>
  <c r="O84" i="1"/>
  <c r="O83" i="1"/>
  <c r="O86" i="1"/>
  <c r="O85" i="1"/>
  <c r="O87" i="1"/>
  <c r="O88" i="1"/>
  <c r="O90" i="1"/>
  <c r="O89" i="1"/>
  <c r="O91" i="1"/>
  <c r="O92" i="1"/>
  <c r="O93" i="1"/>
  <c r="O95" i="1"/>
  <c r="O96" i="1"/>
  <c r="O97" i="1"/>
  <c r="O94" i="1"/>
  <c r="O98" i="1"/>
  <c r="O99" i="1"/>
  <c r="O100" i="1"/>
  <c r="O101" i="1"/>
  <c r="O102" i="1"/>
  <c r="O103" i="1"/>
  <c r="O104" i="1"/>
  <c r="O106" i="1"/>
  <c r="O105" i="1"/>
  <c r="O108" i="1"/>
  <c r="O107" i="1"/>
  <c r="O109" i="1"/>
  <c r="O110" i="1"/>
  <c r="O111" i="1"/>
  <c r="O112" i="1"/>
  <c r="O113" i="1"/>
  <c r="O114" i="1"/>
  <c r="O116" i="1"/>
  <c r="O115" i="1"/>
  <c r="O117" i="1"/>
  <c r="O120" i="1"/>
  <c r="O119" i="1"/>
  <c r="O118" i="1"/>
  <c r="O121" i="1"/>
  <c r="O122" i="1"/>
  <c r="O123" i="1"/>
  <c r="O124" i="1"/>
  <c r="O125" i="1"/>
  <c r="O127" i="1"/>
  <c r="O126" i="1"/>
  <c r="O129" i="1"/>
  <c r="O130" i="1"/>
  <c r="O131" i="1"/>
  <c r="O132" i="1"/>
  <c r="O133" i="1"/>
  <c r="O137" i="1"/>
  <c r="O134" i="1"/>
  <c r="O136" i="1"/>
  <c r="O138" i="1"/>
  <c r="O135" i="1"/>
  <c r="O139" i="1"/>
  <c r="O140" i="1"/>
  <c r="O141" i="1"/>
  <c r="O142" i="1"/>
  <c r="O143" i="1"/>
  <c r="O144" i="1"/>
  <c r="O145" i="1"/>
  <c r="O147" i="1"/>
  <c r="O148" i="1"/>
  <c r="O146" i="1"/>
  <c r="O149" i="1"/>
  <c r="O152" i="1"/>
  <c r="O151" i="1"/>
  <c r="O150" i="1"/>
  <c r="O155" i="1"/>
  <c r="O153" i="1"/>
  <c r="O154" i="1"/>
  <c r="O156" i="1"/>
  <c r="O157" i="1"/>
  <c r="O158" i="1"/>
  <c r="O163" i="1"/>
  <c r="O160" i="1"/>
  <c r="O161" i="1"/>
  <c r="O162" i="1"/>
  <c r="O164" i="1"/>
  <c r="O166" i="1"/>
  <c r="O165" i="1"/>
  <c r="O168" i="1"/>
  <c r="O167" i="1"/>
  <c r="O169" i="1"/>
  <c r="O171" i="1"/>
  <c r="O172" i="1"/>
  <c r="O170" i="1"/>
  <c r="O173" i="1"/>
  <c r="O174" i="1"/>
  <c r="O176" i="1"/>
  <c r="O177" i="1"/>
  <c r="O181" i="1"/>
  <c r="O182" i="1"/>
  <c r="O180" i="1"/>
  <c r="O179" i="1"/>
  <c r="O183" i="1"/>
  <c r="O184" i="1"/>
  <c r="O186" i="1"/>
  <c r="O185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220" i="1"/>
  <c r="O229" i="1"/>
  <c r="O230" i="1"/>
  <c r="O231" i="1"/>
  <c r="O233" i="1"/>
  <c r="O232" i="1"/>
  <c r="O234" i="1"/>
  <c r="O235" i="1"/>
  <c r="O236" i="1"/>
  <c r="O237" i="1"/>
  <c r="O241" i="1"/>
  <c r="O238" i="1"/>
  <c r="O239" i="1"/>
  <c r="O242" i="1"/>
  <c r="O243" i="1"/>
  <c r="O244" i="1"/>
  <c r="O245" i="1"/>
  <c r="O246" i="1"/>
  <c r="O247" i="1"/>
  <c r="O248" i="1"/>
  <c r="O249" i="1"/>
  <c r="O251" i="1"/>
  <c r="O250" i="1"/>
  <c r="O252" i="1"/>
  <c r="O266" i="1"/>
  <c r="O265" i="1"/>
  <c r="O267" i="1"/>
  <c r="O269" i="1"/>
  <c r="O268" i="1"/>
  <c r="O272" i="1"/>
  <c r="O271" i="1"/>
  <c r="O273" i="1"/>
  <c r="O274" i="1"/>
  <c r="O276" i="1"/>
  <c r="O275" i="1"/>
  <c r="O278" i="1"/>
  <c r="O277" i="1"/>
  <c r="O279" i="1"/>
  <c r="O281" i="1"/>
  <c r="O280" i="1"/>
  <c r="O282" i="1"/>
  <c r="O283" i="1"/>
  <c r="O284" i="1"/>
  <c r="O285" i="1"/>
  <c r="O286" i="1"/>
  <c r="O287" i="1"/>
  <c r="O303" i="1"/>
  <c r="O304" i="1"/>
  <c r="O305" i="1"/>
  <c r="O309" i="1"/>
  <c r="O310" i="1"/>
  <c r="O308" i="1"/>
  <c r="O306" i="1"/>
  <c r="O307" i="1"/>
  <c r="O311" i="1"/>
  <c r="O312" i="1"/>
  <c r="O313" i="1"/>
  <c r="O314" i="1"/>
  <c r="O315" i="1"/>
  <c r="O316" i="1"/>
  <c r="H9" i="1"/>
  <c r="H10" i="1"/>
  <c r="H11" i="1"/>
  <c r="H12" i="1"/>
  <c r="H13" i="1"/>
  <c r="H14" i="1"/>
  <c r="H16" i="1"/>
  <c r="H15" i="1"/>
  <c r="H17" i="1"/>
  <c r="H18" i="1"/>
  <c r="H19" i="1"/>
  <c r="H20" i="1"/>
  <c r="H22" i="1"/>
  <c r="H23" i="1"/>
  <c r="H24" i="1"/>
  <c r="H25" i="1"/>
  <c r="H27" i="1"/>
  <c r="H26" i="1"/>
  <c r="H28" i="1"/>
  <c r="H29" i="1"/>
  <c r="H32" i="1"/>
  <c r="H33" i="1"/>
  <c r="H31" i="1"/>
  <c r="H39" i="1"/>
  <c r="H36" i="1"/>
  <c r="H40" i="1"/>
  <c r="H42" i="1"/>
  <c r="H41" i="1"/>
  <c r="H37" i="1"/>
  <c r="H38" i="1"/>
  <c r="H44" i="1"/>
  <c r="H45" i="1"/>
  <c r="H46" i="1"/>
  <c r="H47" i="1"/>
  <c r="H49" i="1"/>
  <c r="H48" i="1"/>
  <c r="H50" i="1"/>
  <c r="H51" i="1"/>
  <c r="H52" i="1"/>
  <c r="H53" i="1"/>
  <c r="H54" i="1"/>
  <c r="H55" i="1"/>
  <c r="H58" i="1"/>
  <c r="H57" i="1"/>
  <c r="H59" i="1"/>
  <c r="H60" i="1"/>
  <c r="H61" i="1"/>
  <c r="H62" i="1"/>
  <c r="H63" i="1"/>
  <c r="H64" i="1"/>
  <c r="H66" i="1"/>
  <c r="H67" i="1"/>
  <c r="H69" i="1"/>
  <c r="H68" i="1"/>
  <c r="H71" i="1"/>
  <c r="H72" i="1"/>
  <c r="H70" i="1"/>
  <c r="H73" i="1"/>
  <c r="H74" i="1"/>
  <c r="H75" i="1"/>
  <c r="H76" i="1"/>
  <c r="H77" i="1"/>
  <c r="H78" i="1"/>
  <c r="H80" i="1"/>
  <c r="H82" i="1"/>
  <c r="H81" i="1"/>
  <c r="H84" i="1"/>
  <c r="H83" i="1"/>
  <c r="H87" i="1"/>
  <c r="H88" i="1"/>
  <c r="H90" i="1"/>
  <c r="H89" i="1"/>
  <c r="H91" i="1"/>
  <c r="H95" i="1"/>
  <c r="H96" i="1"/>
  <c r="H97" i="1"/>
  <c r="H94" i="1"/>
  <c r="H98" i="1"/>
  <c r="H100" i="1"/>
  <c r="H101" i="1"/>
  <c r="H104" i="1"/>
  <c r="H106" i="1"/>
  <c r="H105" i="1"/>
  <c r="H108" i="1"/>
  <c r="H107" i="1"/>
  <c r="H109" i="1"/>
  <c r="H110" i="1"/>
  <c r="H111" i="1"/>
  <c r="H112" i="1"/>
  <c r="H113" i="1"/>
  <c r="H114" i="1"/>
  <c r="H116" i="1"/>
  <c r="H115" i="1"/>
  <c r="H117" i="1"/>
  <c r="H120" i="1"/>
  <c r="H119" i="1"/>
  <c r="H118" i="1"/>
  <c r="H121" i="1"/>
  <c r="H122" i="1"/>
  <c r="H123" i="1"/>
  <c r="H125" i="1"/>
  <c r="H127" i="1"/>
  <c r="H126" i="1"/>
  <c r="H129" i="1"/>
  <c r="H130" i="1"/>
  <c r="H131" i="1"/>
  <c r="H132" i="1"/>
  <c r="H133" i="1"/>
  <c r="H137" i="1"/>
  <c r="H134" i="1"/>
  <c r="H136" i="1"/>
  <c r="H138" i="1"/>
  <c r="H135" i="1"/>
  <c r="H140" i="1"/>
  <c r="H141" i="1"/>
  <c r="H142" i="1"/>
  <c r="H143" i="1"/>
  <c r="H144" i="1"/>
  <c r="H145" i="1"/>
  <c r="H147" i="1"/>
  <c r="H148" i="1"/>
  <c r="H149" i="1"/>
  <c r="H152" i="1"/>
  <c r="H151" i="1"/>
  <c r="H150" i="1"/>
  <c r="H155" i="1"/>
  <c r="H153" i="1"/>
  <c r="H154" i="1"/>
  <c r="H156" i="1"/>
  <c r="H157" i="1"/>
  <c r="H158" i="1"/>
  <c r="H163" i="1"/>
  <c r="H164" i="1"/>
  <c r="H166" i="1"/>
  <c r="H165" i="1"/>
  <c r="H168" i="1"/>
  <c r="H167" i="1"/>
  <c r="H169" i="1"/>
  <c r="H171" i="1"/>
  <c r="H172" i="1"/>
  <c r="H170" i="1"/>
  <c r="H173" i="1"/>
  <c r="H174" i="1"/>
  <c r="H176" i="1"/>
  <c r="H177" i="1"/>
  <c r="H181" i="1"/>
  <c r="H182" i="1"/>
  <c r="H180" i="1"/>
  <c r="H183" i="1"/>
  <c r="H184" i="1"/>
  <c r="H186" i="1"/>
  <c r="H185" i="1"/>
  <c r="H187" i="1"/>
  <c r="H188" i="1"/>
  <c r="H191" i="1"/>
  <c r="H192" i="1"/>
  <c r="H193" i="1"/>
  <c r="H194" i="1"/>
  <c r="H196" i="1"/>
  <c r="H197" i="1"/>
  <c r="H198" i="1"/>
  <c r="H220" i="1"/>
  <c r="H229" i="1"/>
  <c r="H230" i="1"/>
  <c r="H231" i="1"/>
  <c r="H233" i="1"/>
  <c r="H232" i="1"/>
  <c r="H235" i="1"/>
  <c r="H236" i="1"/>
  <c r="H237" i="1"/>
  <c r="H241" i="1"/>
  <c r="H242" i="1"/>
  <c r="H243" i="1"/>
  <c r="H244" i="1"/>
  <c r="H247" i="1"/>
  <c r="H248" i="1"/>
  <c r="H249" i="1"/>
  <c r="H251" i="1"/>
  <c r="H250" i="1"/>
  <c r="H252" i="1"/>
  <c r="H266" i="1"/>
  <c r="H269" i="1"/>
  <c r="H268" i="1"/>
  <c r="H272" i="1"/>
  <c r="H271" i="1"/>
  <c r="H273" i="1"/>
  <c r="H276" i="1"/>
  <c r="H275" i="1"/>
  <c r="H278" i="1"/>
  <c r="H277" i="1"/>
  <c r="H279" i="1"/>
  <c r="H281" i="1"/>
  <c r="H280" i="1"/>
  <c r="H282" i="1"/>
  <c r="H283" i="1"/>
  <c r="H284" i="1"/>
  <c r="H287" i="1"/>
  <c r="H303" i="1"/>
  <c r="H304" i="1"/>
  <c r="H305" i="1"/>
  <c r="H309" i="1"/>
  <c r="H310" i="1"/>
  <c r="H308" i="1"/>
  <c r="H306" i="1"/>
  <c r="H307" i="1"/>
  <c r="H311" i="1"/>
  <c r="H312" i="1"/>
  <c r="H313" i="1"/>
  <c r="H316" i="1"/>
  <c r="N306" i="1" l="1"/>
  <c r="P306" i="1"/>
  <c r="Q306" i="1"/>
  <c r="N303" i="1"/>
  <c r="P303" i="1"/>
  <c r="Q303" i="1"/>
  <c r="N283" i="1"/>
  <c r="P283" i="1"/>
  <c r="Q283" i="1"/>
  <c r="N251" i="1"/>
  <c r="P251" i="1"/>
  <c r="Q251" i="1"/>
  <c r="N247" i="1"/>
  <c r="P247" i="1"/>
  <c r="Q247" i="1"/>
  <c r="N242" i="1"/>
  <c r="P242" i="1"/>
  <c r="Q242" i="1"/>
  <c r="N198" i="1"/>
  <c r="P198" i="1"/>
  <c r="Q198" i="1"/>
  <c r="N192" i="1"/>
  <c r="P192" i="1"/>
  <c r="Q192" i="1"/>
  <c r="N193" i="1"/>
  <c r="P193" i="1"/>
  <c r="Q193" i="1"/>
  <c r="N194" i="1"/>
  <c r="P194" i="1"/>
  <c r="Q194" i="1"/>
  <c r="N184" i="1"/>
  <c r="P184" i="1"/>
  <c r="Q184" i="1"/>
  <c r="N181" i="1"/>
  <c r="P181" i="1"/>
  <c r="Q181" i="1"/>
  <c r="N167" i="1"/>
  <c r="P167" i="1"/>
  <c r="Q167" i="1"/>
  <c r="N150" i="1"/>
  <c r="P150" i="1"/>
  <c r="Q150" i="1"/>
  <c r="N142" i="1"/>
  <c r="P142" i="1"/>
  <c r="Q142" i="1"/>
  <c r="N136" i="1"/>
  <c r="P136" i="1"/>
  <c r="Q136" i="1"/>
  <c r="N138" i="1"/>
  <c r="P138" i="1"/>
  <c r="Q138" i="1"/>
  <c r="N129" i="1"/>
  <c r="P129" i="1"/>
  <c r="Q129" i="1"/>
  <c r="N118" i="1"/>
  <c r="P118" i="1"/>
  <c r="Q118" i="1"/>
  <c r="N114" i="1"/>
  <c r="P114" i="1"/>
  <c r="Q114" i="1"/>
  <c r="N108" i="1"/>
  <c r="P108" i="1"/>
  <c r="Q108" i="1"/>
  <c r="N90" i="1"/>
  <c r="P90" i="1"/>
  <c r="Q90" i="1"/>
  <c r="N76" i="1"/>
  <c r="P76" i="1"/>
  <c r="Q76" i="1"/>
  <c r="N71" i="1"/>
  <c r="P71" i="1"/>
  <c r="Q71" i="1"/>
  <c r="N58" i="1"/>
  <c r="P58" i="1"/>
  <c r="Q58" i="1"/>
  <c r="N53" i="1"/>
  <c r="P53" i="1"/>
  <c r="Q53" i="1"/>
  <c r="N39" i="1"/>
  <c r="P39" i="1"/>
  <c r="Q39" i="1"/>
  <c r="N32" i="1"/>
  <c r="P32" i="1"/>
  <c r="Q32" i="1"/>
  <c r="N28" i="1"/>
  <c r="P28" i="1"/>
  <c r="Q28" i="1"/>
  <c r="N24" i="1"/>
  <c r="P24" i="1"/>
  <c r="Q24" i="1"/>
  <c r="N19" i="1"/>
  <c r="P19" i="1"/>
  <c r="Q19" i="1"/>
  <c r="N17" i="1"/>
  <c r="P17" i="1"/>
  <c r="Q17" i="1"/>
  <c r="N14" i="1"/>
  <c r="P14" i="1"/>
  <c r="Q14" i="1"/>
  <c r="M306" i="1" l="1"/>
  <c r="M303" i="1"/>
  <c r="M283" i="1"/>
  <c r="M251" i="1"/>
  <c r="M247" i="1"/>
  <c r="M242" i="1"/>
  <c r="M194" i="1"/>
  <c r="M198" i="1"/>
  <c r="M192" i="1"/>
  <c r="M193" i="1"/>
  <c r="M184" i="1"/>
  <c r="M181" i="1"/>
  <c r="M167" i="1"/>
  <c r="M142" i="1"/>
  <c r="M150" i="1"/>
  <c r="M136" i="1"/>
  <c r="M138" i="1"/>
  <c r="M129" i="1"/>
  <c r="M118" i="1"/>
  <c r="M114" i="1"/>
  <c r="M108" i="1"/>
  <c r="M90" i="1"/>
  <c r="M76" i="1"/>
  <c r="M71" i="1"/>
  <c r="M58" i="1"/>
  <c r="M39" i="1"/>
  <c r="M53" i="1"/>
  <c r="M32" i="1"/>
  <c r="M28" i="1"/>
  <c r="M24" i="1"/>
  <c r="M19" i="1"/>
  <c r="M17" i="1"/>
  <c r="M14" i="1"/>
  <c r="N265" i="1"/>
  <c r="P265" i="1"/>
  <c r="Q265" i="1"/>
  <c r="N267" i="1"/>
  <c r="P267" i="1"/>
  <c r="Q267" i="1"/>
  <c r="M267" i="1" l="1"/>
  <c r="M265" i="1"/>
  <c r="N313" i="1"/>
  <c r="P313" i="1"/>
  <c r="Q313" i="1"/>
  <c r="N307" i="1"/>
  <c r="P307" i="1"/>
  <c r="Q307" i="1"/>
  <c r="N285" i="1"/>
  <c r="P285" i="1"/>
  <c r="Q285" i="1"/>
  <c r="N279" i="1"/>
  <c r="P279" i="1"/>
  <c r="Q279" i="1"/>
  <c r="N278" i="1"/>
  <c r="P278" i="1"/>
  <c r="Q278" i="1"/>
  <c r="N268" i="1"/>
  <c r="P268" i="1"/>
  <c r="Q268" i="1"/>
  <c r="N250" i="1"/>
  <c r="P250" i="1"/>
  <c r="Q250" i="1"/>
  <c r="N237" i="1"/>
  <c r="P237" i="1"/>
  <c r="Q237" i="1"/>
  <c r="N241" i="1"/>
  <c r="P241" i="1"/>
  <c r="Q241" i="1"/>
  <c r="N233" i="1"/>
  <c r="P233" i="1"/>
  <c r="Q233" i="1"/>
  <c r="N230" i="1"/>
  <c r="P230" i="1"/>
  <c r="Q230" i="1"/>
  <c r="N187" i="1"/>
  <c r="P187" i="1"/>
  <c r="Q187" i="1"/>
  <c r="N177" i="1"/>
  <c r="P177" i="1"/>
  <c r="Q177" i="1"/>
  <c r="N182" i="1"/>
  <c r="P182" i="1"/>
  <c r="Q182" i="1"/>
  <c r="N166" i="1"/>
  <c r="P166" i="1"/>
  <c r="Q166" i="1"/>
  <c r="N155" i="1"/>
  <c r="P155" i="1"/>
  <c r="Q155" i="1"/>
  <c r="N152" i="1"/>
  <c r="P152" i="1"/>
  <c r="Q152" i="1"/>
  <c r="N147" i="1"/>
  <c r="P147" i="1"/>
  <c r="Q147" i="1"/>
  <c r="N148" i="1"/>
  <c r="P148" i="1"/>
  <c r="Q148" i="1"/>
  <c r="N137" i="1"/>
  <c r="P137" i="1"/>
  <c r="Q137" i="1"/>
  <c r="N125" i="1"/>
  <c r="P125" i="1"/>
  <c r="Q125" i="1"/>
  <c r="N127" i="1"/>
  <c r="P127" i="1"/>
  <c r="Q127" i="1"/>
  <c r="N115" i="1"/>
  <c r="P115" i="1"/>
  <c r="Q115" i="1"/>
  <c r="N117" i="1"/>
  <c r="P117" i="1"/>
  <c r="Q117" i="1"/>
  <c r="N95" i="1"/>
  <c r="P95" i="1"/>
  <c r="Q95" i="1"/>
  <c r="N87" i="1"/>
  <c r="P87" i="1"/>
  <c r="Q87" i="1"/>
  <c r="N78" i="1"/>
  <c r="P78" i="1"/>
  <c r="Q78" i="1"/>
  <c r="N72" i="1"/>
  <c r="P72" i="1"/>
  <c r="Q72" i="1"/>
  <c r="N67" i="1"/>
  <c r="P67" i="1"/>
  <c r="Q67" i="1"/>
  <c r="N54" i="1"/>
  <c r="P54" i="1"/>
  <c r="Q54" i="1"/>
  <c r="N55" i="1"/>
  <c r="P55" i="1"/>
  <c r="Q55" i="1"/>
  <c r="N44" i="1"/>
  <c r="P44" i="1"/>
  <c r="Q44" i="1"/>
  <c r="N40" i="1"/>
  <c r="P40" i="1"/>
  <c r="Q40" i="1"/>
  <c r="N33" i="1"/>
  <c r="P33" i="1"/>
  <c r="Q33" i="1"/>
  <c r="N27" i="1"/>
  <c r="P27" i="1"/>
  <c r="Q27" i="1"/>
  <c r="N23" i="1"/>
  <c r="P23" i="1"/>
  <c r="Q23" i="1"/>
  <c r="M313" i="1" l="1"/>
  <c r="M307" i="1"/>
  <c r="M285" i="1"/>
  <c r="M279" i="1"/>
  <c r="M278" i="1"/>
  <c r="M268" i="1"/>
  <c r="M250" i="1"/>
  <c r="M237" i="1"/>
  <c r="M241" i="1"/>
  <c r="M233" i="1"/>
  <c r="M230" i="1"/>
  <c r="M187" i="1"/>
  <c r="M177" i="1"/>
  <c r="M182" i="1"/>
  <c r="M166" i="1"/>
  <c r="M155" i="1"/>
  <c r="M152" i="1"/>
  <c r="M147" i="1"/>
  <c r="M148" i="1"/>
  <c r="M137" i="1"/>
  <c r="M125" i="1"/>
  <c r="M117" i="1"/>
  <c r="M127" i="1"/>
  <c r="M115" i="1"/>
  <c r="M95" i="1"/>
  <c r="M87" i="1"/>
  <c r="M67" i="1"/>
  <c r="M72" i="1"/>
  <c r="M78" i="1"/>
  <c r="M54" i="1"/>
  <c r="M44" i="1"/>
  <c r="M55" i="1"/>
  <c r="M27" i="1"/>
  <c r="M40" i="1"/>
  <c r="M33" i="1"/>
  <c r="M23" i="1"/>
  <c r="N234" i="1" l="1"/>
  <c r="P234" i="1"/>
  <c r="Q234" i="1"/>
  <c r="M234" i="1" l="1"/>
  <c r="N284" i="1"/>
  <c r="P284" i="1"/>
  <c r="Q284" i="1"/>
  <c r="N239" i="1"/>
  <c r="P239" i="1"/>
  <c r="Q239" i="1"/>
  <c r="N243" i="1"/>
  <c r="P243" i="1"/>
  <c r="Q243" i="1"/>
  <c r="N244" i="1"/>
  <c r="P244" i="1"/>
  <c r="Q244" i="1"/>
  <c r="N245" i="1"/>
  <c r="P245" i="1"/>
  <c r="Q245" i="1"/>
  <c r="N246" i="1"/>
  <c r="P246" i="1"/>
  <c r="Q246" i="1"/>
  <c r="N248" i="1"/>
  <c r="P248" i="1"/>
  <c r="Q248" i="1"/>
  <c r="N249" i="1"/>
  <c r="P249" i="1"/>
  <c r="Q249" i="1"/>
  <c r="N133" i="1"/>
  <c r="P133" i="1"/>
  <c r="Q133" i="1"/>
  <c r="N134" i="1"/>
  <c r="P134" i="1"/>
  <c r="Q134" i="1"/>
  <c r="N135" i="1"/>
  <c r="P135" i="1"/>
  <c r="Q135" i="1"/>
  <c r="N139" i="1"/>
  <c r="P139" i="1"/>
  <c r="Q139" i="1"/>
  <c r="N140" i="1"/>
  <c r="P140" i="1"/>
  <c r="Q140" i="1"/>
  <c r="N141" i="1"/>
  <c r="P141" i="1"/>
  <c r="Q141" i="1"/>
  <c r="N143" i="1"/>
  <c r="P143" i="1"/>
  <c r="Q143" i="1"/>
  <c r="N144" i="1"/>
  <c r="P144" i="1"/>
  <c r="Q144" i="1"/>
  <c r="N145" i="1"/>
  <c r="P145" i="1"/>
  <c r="Q145" i="1"/>
  <c r="N146" i="1"/>
  <c r="P146" i="1"/>
  <c r="Q146" i="1"/>
  <c r="N149" i="1"/>
  <c r="P149" i="1"/>
  <c r="Q149" i="1"/>
  <c r="N151" i="1"/>
  <c r="P151" i="1"/>
  <c r="Q151" i="1"/>
  <c r="N96" i="1"/>
  <c r="P96" i="1"/>
  <c r="Q96" i="1"/>
  <c r="N97" i="1"/>
  <c r="P97" i="1"/>
  <c r="Q97" i="1"/>
  <c r="N94" i="1"/>
  <c r="P94" i="1"/>
  <c r="Q94" i="1"/>
  <c r="N98" i="1"/>
  <c r="P98" i="1"/>
  <c r="Q98" i="1"/>
  <c r="N99" i="1"/>
  <c r="P99" i="1"/>
  <c r="Q99" i="1"/>
  <c r="N100" i="1"/>
  <c r="P100" i="1"/>
  <c r="Q100" i="1"/>
  <c r="N101" i="1"/>
  <c r="P101" i="1"/>
  <c r="Q101" i="1"/>
  <c r="N102" i="1"/>
  <c r="P102" i="1"/>
  <c r="Q102" i="1"/>
  <c r="N103" i="1"/>
  <c r="P103" i="1"/>
  <c r="Q103" i="1"/>
  <c r="N104" i="1"/>
  <c r="P104" i="1"/>
  <c r="Q104" i="1"/>
  <c r="N106" i="1"/>
  <c r="P106" i="1"/>
  <c r="Q106" i="1"/>
  <c r="N105" i="1"/>
  <c r="P105" i="1"/>
  <c r="Q105" i="1"/>
  <c r="N107" i="1"/>
  <c r="P107" i="1"/>
  <c r="Q107" i="1"/>
  <c r="N109" i="1"/>
  <c r="P109" i="1"/>
  <c r="Q109" i="1"/>
  <c r="N110" i="1"/>
  <c r="P110" i="1"/>
  <c r="Q110" i="1"/>
  <c r="N56" i="1"/>
  <c r="P56" i="1"/>
  <c r="Q56" i="1"/>
  <c r="N57" i="1"/>
  <c r="P57" i="1"/>
  <c r="Q57" i="1"/>
  <c r="N59" i="1"/>
  <c r="P59" i="1"/>
  <c r="Q59" i="1"/>
  <c r="N60" i="1"/>
  <c r="P60" i="1"/>
  <c r="Q60" i="1"/>
  <c r="N61" i="1"/>
  <c r="P61" i="1"/>
  <c r="Q61" i="1"/>
  <c r="N62" i="1"/>
  <c r="P62" i="1"/>
  <c r="Q62" i="1"/>
  <c r="N63" i="1"/>
  <c r="P63" i="1"/>
  <c r="Q63" i="1"/>
  <c r="N64" i="1"/>
  <c r="P64" i="1"/>
  <c r="Q64" i="1"/>
  <c r="N65" i="1"/>
  <c r="P65" i="1"/>
  <c r="Q65" i="1"/>
  <c r="N66" i="1"/>
  <c r="P66" i="1"/>
  <c r="Q66" i="1"/>
  <c r="N69" i="1"/>
  <c r="P69" i="1"/>
  <c r="Q69" i="1"/>
  <c r="N68" i="1"/>
  <c r="P68" i="1"/>
  <c r="Q68" i="1"/>
  <c r="N70" i="1"/>
  <c r="P70" i="1"/>
  <c r="Q70" i="1"/>
  <c r="N73" i="1"/>
  <c r="P73" i="1"/>
  <c r="Q73" i="1"/>
  <c r="N74" i="1"/>
  <c r="P74" i="1"/>
  <c r="Q74" i="1"/>
  <c r="N75" i="1"/>
  <c r="P75" i="1"/>
  <c r="Q75" i="1"/>
  <c r="M284" i="1" l="1"/>
  <c r="M249" i="1"/>
  <c r="M243" i="1"/>
  <c r="M248" i="1"/>
  <c r="M244" i="1"/>
  <c r="M245" i="1"/>
  <c r="M246" i="1"/>
  <c r="M239" i="1"/>
  <c r="M146" i="1"/>
  <c r="M134" i="1"/>
  <c r="M144" i="1"/>
  <c r="M143" i="1"/>
  <c r="M141" i="1"/>
  <c r="M135" i="1"/>
  <c r="M145" i="1"/>
  <c r="M140" i="1"/>
  <c r="M139" i="1"/>
  <c r="M133" i="1"/>
  <c r="M149" i="1"/>
  <c r="M97" i="1"/>
  <c r="M105" i="1"/>
  <c r="M100" i="1"/>
  <c r="M104" i="1"/>
  <c r="M151" i="1"/>
  <c r="M102" i="1"/>
  <c r="M94" i="1"/>
  <c r="M98" i="1"/>
  <c r="M103" i="1"/>
  <c r="M106" i="1"/>
  <c r="M99" i="1"/>
  <c r="M107" i="1"/>
  <c r="M101" i="1"/>
  <c r="M96" i="1"/>
  <c r="M109" i="1"/>
  <c r="M110" i="1"/>
  <c r="M74" i="1"/>
  <c r="M70" i="1"/>
  <c r="M65" i="1"/>
  <c r="M69" i="1"/>
  <c r="M73" i="1"/>
  <c r="M66" i="1"/>
  <c r="M64" i="1"/>
  <c r="M62" i="1"/>
  <c r="M60" i="1"/>
  <c r="M57" i="1"/>
  <c r="M68" i="1"/>
  <c r="M63" i="1"/>
  <c r="M61" i="1"/>
  <c r="M59" i="1"/>
  <c r="M56" i="1"/>
  <c r="M75" i="1"/>
  <c r="N157" i="1"/>
  <c r="P157" i="1"/>
  <c r="Q157" i="1"/>
  <c r="N158" i="1"/>
  <c r="P158" i="1"/>
  <c r="Q158" i="1"/>
  <c r="N20" i="1"/>
  <c r="P20" i="1"/>
  <c r="Q20" i="1"/>
  <c r="N21" i="1"/>
  <c r="P21" i="1"/>
  <c r="Q21" i="1"/>
  <c r="N220" i="1"/>
  <c r="P220" i="1"/>
  <c r="Q220" i="1"/>
  <c r="N229" i="1"/>
  <c r="P229" i="1"/>
  <c r="Q229" i="1"/>
  <c r="N231" i="1"/>
  <c r="P231" i="1"/>
  <c r="Q231" i="1"/>
  <c r="N232" i="1"/>
  <c r="P232" i="1"/>
  <c r="Q232" i="1"/>
  <c r="N235" i="1"/>
  <c r="P235" i="1"/>
  <c r="Q235" i="1"/>
  <c r="N236" i="1"/>
  <c r="P236" i="1"/>
  <c r="Q236" i="1"/>
  <c r="N238" i="1"/>
  <c r="P238" i="1"/>
  <c r="Q238" i="1"/>
  <c r="N266" i="1"/>
  <c r="P266" i="1"/>
  <c r="Q266" i="1"/>
  <c r="N269" i="1"/>
  <c r="P269" i="1"/>
  <c r="Q269" i="1"/>
  <c r="N272" i="1"/>
  <c r="P272" i="1"/>
  <c r="Q272" i="1"/>
  <c r="N271" i="1"/>
  <c r="P271" i="1"/>
  <c r="Q271" i="1"/>
  <c r="N273" i="1"/>
  <c r="P273" i="1"/>
  <c r="Q273" i="1"/>
  <c r="N274" i="1"/>
  <c r="P274" i="1"/>
  <c r="Q274" i="1"/>
  <c r="N276" i="1"/>
  <c r="P276" i="1"/>
  <c r="Q276" i="1"/>
  <c r="N275" i="1"/>
  <c r="P275" i="1"/>
  <c r="Q275" i="1"/>
  <c r="N277" i="1"/>
  <c r="P277" i="1"/>
  <c r="Q277" i="1"/>
  <c r="N281" i="1"/>
  <c r="P281" i="1"/>
  <c r="Q281" i="1"/>
  <c r="N280" i="1"/>
  <c r="P280" i="1"/>
  <c r="Q280" i="1"/>
  <c r="N282" i="1"/>
  <c r="P282" i="1"/>
  <c r="Q282" i="1"/>
  <c r="N304" i="1"/>
  <c r="P304" i="1"/>
  <c r="Q304" i="1"/>
  <c r="N305" i="1"/>
  <c r="P305" i="1"/>
  <c r="Q305" i="1"/>
  <c r="N309" i="1"/>
  <c r="P309" i="1"/>
  <c r="Q309" i="1"/>
  <c r="N310" i="1"/>
  <c r="P310" i="1"/>
  <c r="Q310" i="1"/>
  <c r="N308" i="1"/>
  <c r="P308" i="1"/>
  <c r="Q308" i="1"/>
  <c r="N311" i="1"/>
  <c r="P311" i="1"/>
  <c r="Q311" i="1"/>
  <c r="N312" i="1"/>
  <c r="P312" i="1"/>
  <c r="Q312" i="1"/>
  <c r="N168" i="1"/>
  <c r="P168" i="1"/>
  <c r="Q168" i="1"/>
  <c r="N169" i="1"/>
  <c r="P169" i="1"/>
  <c r="Q169" i="1"/>
  <c r="N171" i="1"/>
  <c r="P171" i="1"/>
  <c r="Q171" i="1"/>
  <c r="N172" i="1"/>
  <c r="P172" i="1"/>
  <c r="Q172" i="1"/>
  <c r="N170" i="1"/>
  <c r="P170" i="1"/>
  <c r="Q170" i="1"/>
  <c r="N173" i="1"/>
  <c r="P173" i="1"/>
  <c r="Q173" i="1"/>
  <c r="N174" i="1"/>
  <c r="P174" i="1"/>
  <c r="Q174" i="1"/>
  <c r="N176" i="1"/>
  <c r="P176" i="1"/>
  <c r="Q176" i="1"/>
  <c r="N180" i="1"/>
  <c r="P180" i="1"/>
  <c r="Q180" i="1"/>
  <c r="N179" i="1"/>
  <c r="P179" i="1"/>
  <c r="Q179" i="1"/>
  <c r="N183" i="1"/>
  <c r="P183" i="1"/>
  <c r="Q183" i="1"/>
  <c r="N186" i="1"/>
  <c r="P186" i="1"/>
  <c r="Q186" i="1"/>
  <c r="N185" i="1"/>
  <c r="P185" i="1"/>
  <c r="Q185" i="1"/>
  <c r="N188" i="1"/>
  <c r="P188" i="1"/>
  <c r="Q188" i="1"/>
  <c r="N189" i="1"/>
  <c r="P189" i="1"/>
  <c r="Q189" i="1"/>
  <c r="N190" i="1"/>
  <c r="P190" i="1"/>
  <c r="Q190" i="1"/>
  <c r="N191" i="1"/>
  <c r="P191" i="1"/>
  <c r="Q191" i="1"/>
  <c r="N195" i="1"/>
  <c r="P195" i="1"/>
  <c r="Q195" i="1"/>
  <c r="N196" i="1"/>
  <c r="P196" i="1"/>
  <c r="Q196" i="1"/>
  <c r="N197" i="1"/>
  <c r="P197" i="1"/>
  <c r="Q197" i="1"/>
  <c r="N116" i="1"/>
  <c r="P116" i="1"/>
  <c r="Q116" i="1"/>
  <c r="N120" i="1"/>
  <c r="P120" i="1"/>
  <c r="Q120" i="1"/>
  <c r="N119" i="1"/>
  <c r="P119" i="1"/>
  <c r="Q119" i="1"/>
  <c r="N121" i="1"/>
  <c r="P121" i="1"/>
  <c r="Q121" i="1"/>
  <c r="N122" i="1"/>
  <c r="P122" i="1"/>
  <c r="Q122" i="1"/>
  <c r="N123" i="1"/>
  <c r="P123" i="1"/>
  <c r="Q123" i="1"/>
  <c r="N124" i="1"/>
  <c r="P124" i="1"/>
  <c r="Q124" i="1"/>
  <c r="N126" i="1"/>
  <c r="P126" i="1"/>
  <c r="Q126" i="1"/>
  <c r="N130" i="1"/>
  <c r="P130" i="1"/>
  <c r="Q130" i="1"/>
  <c r="N131" i="1"/>
  <c r="P131" i="1"/>
  <c r="Q131" i="1"/>
  <c r="N132" i="1"/>
  <c r="P132" i="1"/>
  <c r="Q132" i="1"/>
  <c r="N153" i="1"/>
  <c r="P153" i="1"/>
  <c r="Q153" i="1"/>
  <c r="N154" i="1"/>
  <c r="P154" i="1"/>
  <c r="Q154" i="1"/>
  <c r="N156" i="1"/>
  <c r="P156" i="1"/>
  <c r="Q156" i="1"/>
  <c r="N163" i="1"/>
  <c r="P163" i="1"/>
  <c r="Q163" i="1"/>
  <c r="N160" i="1"/>
  <c r="P160" i="1"/>
  <c r="Q160" i="1"/>
  <c r="N161" i="1"/>
  <c r="P161" i="1"/>
  <c r="Q161" i="1"/>
  <c r="N162" i="1"/>
  <c r="P162" i="1"/>
  <c r="Q162" i="1"/>
  <c r="N79" i="1"/>
  <c r="P79" i="1"/>
  <c r="Q79" i="1"/>
  <c r="N80" i="1"/>
  <c r="P80" i="1"/>
  <c r="Q80" i="1"/>
  <c r="N82" i="1"/>
  <c r="P82" i="1"/>
  <c r="Q82" i="1"/>
  <c r="N81" i="1"/>
  <c r="P81" i="1"/>
  <c r="Q81" i="1"/>
  <c r="N84" i="1"/>
  <c r="P84" i="1"/>
  <c r="Q84" i="1"/>
  <c r="N83" i="1"/>
  <c r="P83" i="1"/>
  <c r="Q83" i="1"/>
  <c r="N86" i="1"/>
  <c r="P86" i="1"/>
  <c r="Q86" i="1"/>
  <c r="N85" i="1"/>
  <c r="P85" i="1"/>
  <c r="Q85" i="1"/>
  <c r="N88" i="1"/>
  <c r="P88" i="1"/>
  <c r="Q88" i="1"/>
  <c r="N89" i="1"/>
  <c r="P89" i="1"/>
  <c r="Q89" i="1"/>
  <c r="N91" i="1"/>
  <c r="P91" i="1"/>
  <c r="Q91" i="1"/>
  <c r="N92" i="1"/>
  <c r="P92" i="1"/>
  <c r="Q92" i="1"/>
  <c r="N93" i="1"/>
  <c r="P93" i="1"/>
  <c r="Q93" i="1"/>
  <c r="N29" i="1"/>
  <c r="P29" i="1"/>
  <c r="Q29" i="1"/>
  <c r="N31" i="1"/>
  <c r="P31" i="1"/>
  <c r="Q31" i="1"/>
  <c r="N35" i="1"/>
  <c r="P35" i="1"/>
  <c r="Q35" i="1"/>
  <c r="N34" i="1"/>
  <c r="P34" i="1"/>
  <c r="Q34" i="1"/>
  <c r="N36" i="1"/>
  <c r="P36" i="1"/>
  <c r="Q36" i="1"/>
  <c r="N42" i="1"/>
  <c r="P42" i="1"/>
  <c r="Q42" i="1"/>
  <c r="N41" i="1"/>
  <c r="P41" i="1"/>
  <c r="Q41" i="1"/>
  <c r="N37" i="1"/>
  <c r="P37" i="1"/>
  <c r="Q37" i="1"/>
  <c r="N38" i="1"/>
  <c r="P38" i="1"/>
  <c r="Q38" i="1"/>
  <c r="N43" i="1"/>
  <c r="P43" i="1"/>
  <c r="Q43" i="1"/>
  <c r="N45" i="1"/>
  <c r="P45" i="1"/>
  <c r="Q45" i="1"/>
  <c r="N46" i="1"/>
  <c r="P46" i="1"/>
  <c r="Q46" i="1"/>
  <c r="N47" i="1"/>
  <c r="P47" i="1"/>
  <c r="Q47" i="1"/>
  <c r="N49" i="1"/>
  <c r="P49" i="1"/>
  <c r="Q49" i="1"/>
  <c r="N12" i="1"/>
  <c r="P12" i="1"/>
  <c r="Q12" i="1"/>
  <c r="N11" i="1"/>
  <c r="P11" i="1"/>
  <c r="Q11" i="1"/>
  <c r="N15" i="1"/>
  <c r="P15" i="1"/>
  <c r="Q15" i="1"/>
  <c r="M157" i="1" l="1"/>
  <c r="M158" i="1"/>
  <c r="M20" i="1"/>
  <c r="M21" i="1"/>
  <c r="M220" i="1"/>
  <c r="M229" i="1"/>
  <c r="M231" i="1"/>
  <c r="M232" i="1"/>
  <c r="M235" i="1"/>
  <c r="M236" i="1"/>
  <c r="M238" i="1"/>
  <c r="M266" i="1"/>
  <c r="M269" i="1"/>
  <c r="M272" i="1"/>
  <c r="M271" i="1"/>
  <c r="M273" i="1"/>
  <c r="M274" i="1"/>
  <c r="M276" i="1"/>
  <c r="M275" i="1"/>
  <c r="M277" i="1"/>
  <c r="M282" i="1"/>
  <c r="M281" i="1"/>
  <c r="M280" i="1"/>
  <c r="M304" i="1"/>
  <c r="M305" i="1"/>
  <c r="M309" i="1"/>
  <c r="M310" i="1"/>
  <c r="M308" i="1"/>
  <c r="M311" i="1"/>
  <c r="M312" i="1"/>
  <c r="M168" i="1"/>
  <c r="M169" i="1"/>
  <c r="M170" i="1"/>
  <c r="M171" i="1"/>
  <c r="M172" i="1"/>
  <c r="M173" i="1"/>
  <c r="M174" i="1"/>
  <c r="M176" i="1"/>
  <c r="M180" i="1"/>
  <c r="M179" i="1"/>
  <c r="M183" i="1"/>
  <c r="M186" i="1"/>
  <c r="M185" i="1"/>
  <c r="M188" i="1"/>
  <c r="M189" i="1"/>
  <c r="M190" i="1"/>
  <c r="M191" i="1"/>
  <c r="M197" i="1"/>
  <c r="M195" i="1"/>
  <c r="M196" i="1"/>
  <c r="M116" i="1"/>
  <c r="M120" i="1"/>
  <c r="M119" i="1"/>
  <c r="M121" i="1"/>
  <c r="M122" i="1"/>
  <c r="M123" i="1"/>
  <c r="M124" i="1"/>
  <c r="M126" i="1"/>
  <c r="M130" i="1"/>
  <c r="M131" i="1"/>
  <c r="M132" i="1"/>
  <c r="M153" i="1"/>
  <c r="M154" i="1"/>
  <c r="M156" i="1"/>
  <c r="M163" i="1"/>
  <c r="M79" i="1"/>
  <c r="M160" i="1"/>
  <c r="M161" i="1"/>
  <c r="M162" i="1"/>
  <c r="M80" i="1"/>
  <c r="M82" i="1"/>
  <c r="M84" i="1"/>
  <c r="M81" i="1"/>
  <c r="M83" i="1"/>
  <c r="M86" i="1"/>
  <c r="M85" i="1"/>
  <c r="M88" i="1"/>
  <c r="M89" i="1"/>
  <c r="M91" i="1"/>
  <c r="M92" i="1"/>
  <c r="M93" i="1"/>
  <c r="M29" i="1"/>
  <c r="M31" i="1"/>
  <c r="M35" i="1"/>
  <c r="M34" i="1"/>
  <c r="M36" i="1"/>
  <c r="M42" i="1"/>
  <c r="M41" i="1"/>
  <c r="M37" i="1"/>
  <c r="M38" i="1"/>
  <c r="M43" i="1"/>
  <c r="M45" i="1"/>
  <c r="M46" i="1"/>
  <c r="M47" i="1"/>
  <c r="M49" i="1"/>
  <c r="M12" i="1"/>
  <c r="M11" i="1"/>
  <c r="M15" i="1"/>
  <c r="M22" i="1"/>
  <c r="M111" i="1"/>
  <c r="M164" i="1"/>
  <c r="M252" i="1"/>
  <c r="M287" i="1"/>
  <c r="M316" i="1"/>
  <c r="Q9" i="1"/>
  <c r="Q10" i="1"/>
  <c r="Q13" i="1"/>
  <c r="Q16" i="1"/>
  <c r="Q18" i="1"/>
  <c r="Q22" i="1"/>
  <c r="Q25" i="1"/>
  <c r="Q26" i="1"/>
  <c r="Q30" i="1"/>
  <c r="Q48" i="1"/>
  <c r="Q50" i="1"/>
  <c r="Q51" i="1"/>
  <c r="Q52" i="1"/>
  <c r="Q77" i="1"/>
  <c r="Q111" i="1"/>
  <c r="Q112" i="1"/>
  <c r="Q113" i="1"/>
  <c r="Q164" i="1"/>
  <c r="Q165" i="1"/>
  <c r="Q252" i="1"/>
  <c r="Q286" i="1"/>
  <c r="Q287" i="1"/>
  <c r="Q314" i="1"/>
  <c r="Q315" i="1"/>
  <c r="Q316" i="1"/>
  <c r="P9" i="1"/>
  <c r="P10" i="1"/>
  <c r="P13" i="1"/>
  <c r="P16" i="1"/>
  <c r="P18" i="1"/>
  <c r="P22" i="1"/>
  <c r="P25" i="1"/>
  <c r="P26" i="1"/>
  <c r="P30" i="1"/>
  <c r="P48" i="1"/>
  <c r="P50" i="1"/>
  <c r="P51" i="1"/>
  <c r="P52" i="1"/>
  <c r="P77" i="1"/>
  <c r="P111" i="1"/>
  <c r="P112" i="1"/>
  <c r="P113" i="1"/>
  <c r="P164" i="1"/>
  <c r="P165" i="1"/>
  <c r="P252" i="1"/>
  <c r="P286" i="1"/>
  <c r="P287" i="1"/>
  <c r="P314" i="1"/>
  <c r="P315" i="1"/>
  <c r="P316" i="1"/>
  <c r="N9" i="1"/>
  <c r="M9" i="1" s="1"/>
  <c r="N10" i="1"/>
  <c r="N13" i="1"/>
  <c r="N16" i="1"/>
  <c r="N18" i="1"/>
  <c r="N22" i="1"/>
  <c r="N25" i="1"/>
  <c r="N26" i="1"/>
  <c r="N30" i="1"/>
  <c r="N48" i="1"/>
  <c r="N50" i="1"/>
  <c r="N51" i="1"/>
  <c r="N52" i="1"/>
  <c r="N77" i="1"/>
  <c r="N111" i="1"/>
  <c r="N112" i="1"/>
  <c r="N113" i="1"/>
  <c r="N164" i="1"/>
  <c r="N165" i="1"/>
  <c r="N252" i="1"/>
  <c r="N286" i="1"/>
  <c r="N287" i="1"/>
  <c r="N314" i="1"/>
  <c r="N315" i="1"/>
  <c r="N316" i="1"/>
  <c r="M51" i="1" l="1"/>
  <c r="M77" i="1"/>
  <c r="M315" i="1"/>
  <c r="M314" i="1"/>
  <c r="M112" i="1"/>
  <c r="M18" i="1"/>
  <c r="M16" i="1"/>
  <c r="M50" i="1"/>
  <c r="M165" i="1"/>
  <c r="M48" i="1"/>
  <c r="M52" i="1"/>
  <c r="M113" i="1"/>
  <c r="M286" i="1"/>
  <c r="M25" i="1"/>
  <c r="M30" i="1"/>
  <c r="M13" i="1"/>
  <c r="M26" i="1"/>
  <c r="M10" i="1"/>
  <c r="AC12" i="1"/>
  <c r="AC9" i="1"/>
  <c r="AC8" i="1"/>
  <c r="AC7" i="1"/>
  <c r="AC11" i="1"/>
  <c r="AC10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W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Z3" i="1" l="1"/>
  <c r="Y3" i="1"/>
  <c r="AA3" i="1" l="1"/>
</calcChain>
</file>

<file path=xl/sharedStrings.xml><?xml version="1.0" encoding="utf-8"?>
<sst xmlns="http://schemas.openxmlformats.org/spreadsheetml/2006/main" count="1304" uniqueCount="425">
  <si>
    <t>GENNAIO</t>
  </si>
  <si>
    <t>FEBBRAIO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</si>
  <si>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</si>
  <si>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</si>
  <si>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</si>
  <si>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</si>
  <si>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</si>
  <si>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</si>
  <si>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</si>
  <si>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</si>
  <si>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Circolo</t>
  </si>
  <si>
    <t>TROFEI GIOVANILI FEDERALI</t>
  </si>
  <si>
    <t>CIRCUITO SARANNO FAMOSI UNDER 14</t>
  </si>
  <si>
    <t>Il Circolo si impegnerà a rispettare tutte le Condizioni generali e specifiche riportate nella Normativa Tecnica 2021, incluso il rimborso spese al Comitato di gara designato dalla Sezione Zonale Regole (viaggio, vitto e qualora necessario  pernottamento).</t>
  </si>
  <si>
    <t>CAMPIONATI REGIONALI/INTERREGIONALI INDIVIDUALI E A SQUADRE, FINALI DI ZONA</t>
  </si>
  <si>
    <t>CIRCUITO TEODORO SOLDATI UNDER 18</t>
  </si>
  <si>
    <t>GARE GIOVANILI UNDER 18</t>
  </si>
  <si>
    <t>Tipologia</t>
  </si>
  <si>
    <t>Modifica</t>
  </si>
  <si>
    <t>GARA NAZIONALE 36/36</t>
  </si>
  <si>
    <t>CAMP. REG./ FINALE DI ZONA</t>
  </si>
  <si>
    <t>CAMPIONATO NAZIONALE</t>
  </si>
  <si>
    <t>TROFEO GIOVANILE FEDERALE</t>
  </si>
  <si>
    <t>GARA GIOVANILE U.18</t>
  </si>
  <si>
    <t>C. TEODORO SOLDATI U.18</t>
  </si>
  <si>
    <t>C. SARANNO FAMOSI U.14</t>
  </si>
  <si>
    <t>Zona</t>
  </si>
  <si>
    <t>RIQUADRO ERRORE</t>
  </si>
  <si>
    <t>MARZO</t>
  </si>
  <si>
    <t>DICEMBRE</t>
  </si>
  <si>
    <t>Colonna1</t>
  </si>
  <si>
    <t>Colonna2</t>
  </si>
  <si>
    <t>Nome Gara</t>
  </si>
  <si>
    <t>Gennaio</t>
  </si>
  <si>
    <t>Febbraio</t>
  </si>
  <si>
    <t>Colonna3</t>
  </si>
  <si>
    <t>Colonna4</t>
  </si>
  <si>
    <t>Colonna5</t>
  </si>
  <si>
    <t>Mese</t>
  </si>
  <si>
    <t>Colonna12</t>
  </si>
  <si>
    <t>Colonna13</t>
  </si>
  <si>
    <t>CAMPIONATO INTERNAZIONALE</t>
  </si>
  <si>
    <t>GARLENDA NATIONAL CLASSIC</t>
  </si>
  <si>
    <t>GARLENDA</t>
  </si>
  <si>
    <t>TOSCANA</t>
  </si>
  <si>
    <t>ST. ANNA</t>
  </si>
  <si>
    <t>COPPA D'ORO MARIO CAMICIA</t>
  </si>
  <si>
    <t>ARGENTARIO PGA NATIONAL THE FUTY OPEN</t>
  </si>
  <si>
    <t>ARGENTARIO</t>
  </si>
  <si>
    <t>PARCO MEDICI</t>
  </si>
  <si>
    <t>BELLOSGUARDO</t>
  </si>
  <si>
    <t>SANREMO ULIVI</t>
  </si>
  <si>
    <t>MONTELUPO</t>
  </si>
  <si>
    <t>TROFEO CHIOCCIOLA D'ORO</t>
  </si>
  <si>
    <t>CHERASCO</t>
  </si>
  <si>
    <t>CASTELGANDOLFO</t>
  </si>
  <si>
    <t>ALBISOLA</t>
  </si>
  <si>
    <t>ACAYA</t>
  </si>
  <si>
    <t>PARCO  MEDICI</t>
  </si>
  <si>
    <t>VERBANIA</t>
  </si>
  <si>
    <t>TERRE CONSOLI</t>
  </si>
  <si>
    <t>CASTELFALFI</t>
  </si>
  <si>
    <t>CITTA' DI CARMAGNOLA</t>
  </si>
  <si>
    <t>MARGHERITA</t>
  </si>
  <si>
    <t>III° MEMORIAL CHICCO COLOMBO</t>
  </si>
  <si>
    <t>LECCO</t>
  </si>
  <si>
    <t>LXVIII LEONE DI SAN MARCO</t>
  </si>
  <si>
    <t>VENEZIA</t>
  </si>
  <si>
    <t>ROYAL PARK ROVERI</t>
  </si>
  <si>
    <t>TROFEO PIERO NEGRONI</t>
  </si>
  <si>
    <t>BOGLIACO</t>
  </si>
  <si>
    <t>CAMPODOGLIO</t>
  </si>
  <si>
    <t>PERUGIA</t>
  </si>
  <si>
    <t>ZOATE</t>
  </si>
  <si>
    <t>ARCHI CLAUDIO</t>
  </si>
  <si>
    <t>LXVI COPPA D'ORO CITTA' DI ROMA</t>
  </si>
  <si>
    <t>ROMA ACQUASANTA</t>
  </si>
  <si>
    <t>TORINO</t>
  </si>
  <si>
    <t>BERGAMO ALBENZA</t>
  </si>
  <si>
    <t>MONTECATINI</t>
  </si>
  <si>
    <t>MULINO CERRIONE</t>
  </si>
  <si>
    <t xml:space="preserve"> BAGNAIA</t>
  </si>
  <si>
    <t>MARE ROMA</t>
  </si>
  <si>
    <t>VARESE</t>
  </si>
  <si>
    <t>XXIV TROFEO MEMORIAL CARLO DELLA VIDA</t>
  </si>
  <si>
    <t>OLGIATA</t>
  </si>
  <si>
    <t>COPPA D'ORO CITTA' DI CASTELGANDOLFO</t>
  </si>
  <si>
    <t>DES ILES BORROMEES</t>
  </si>
  <si>
    <t>COLLI BERGAMO</t>
  </si>
  <si>
    <t>IX TROFEO LEONARDO DA VINCI BY PELLEMODA</t>
  </si>
  <si>
    <t>MATTONE D'ORO</t>
  </si>
  <si>
    <t>XXXVI TROFEO LEONCINO D'ORO</t>
  </si>
  <si>
    <t>VALDICHIANA</t>
  </si>
  <si>
    <t>CASTELLO TOLCINASCO</t>
  </si>
  <si>
    <t>TROFEO PINO DE SIMONE</t>
  </si>
  <si>
    <t>PRIMULE</t>
  </si>
  <si>
    <t>METAPONTO</t>
  </si>
  <si>
    <t>AMBROSIANO</t>
  </si>
  <si>
    <t>FIORANELLO</t>
  </si>
  <si>
    <t>TROFEO ROCCO FORTE</t>
  </si>
  <si>
    <t>VERDURA</t>
  </si>
  <si>
    <t>DOLOMITI</t>
  </si>
  <si>
    <t>CASENTINO</t>
  </si>
  <si>
    <t>LXIX GRAN PREMIO CITTA' DI MILANO TROFEO GIANNI ALBERTINI</t>
  </si>
  <si>
    <t>MILANO</t>
  </si>
  <si>
    <t>ANTOGNOLLA</t>
  </si>
  <si>
    <t>BIELLA BETULLE</t>
  </si>
  <si>
    <t>BRIANZA</t>
  </si>
  <si>
    <t>CITTA' DI PERUGIA</t>
  </si>
  <si>
    <t>LAGHI</t>
  </si>
  <si>
    <t>LANZO</t>
  </si>
  <si>
    <t>TARQUINIA</t>
  </si>
  <si>
    <t>GIRASOLI</t>
  </si>
  <si>
    <t>SAN VITO</t>
  </si>
  <si>
    <t xml:space="preserve">1° TROFEO DELLE RAPPRESENTAZIONI CLASSICHE </t>
  </si>
  <si>
    <t>MONASTERI</t>
  </si>
  <si>
    <t>BOGOGNO</t>
  </si>
  <si>
    <t>BUENA VISTA</t>
  </si>
  <si>
    <t>BOVES</t>
  </si>
  <si>
    <t>PAVONIERE</t>
  </si>
  <si>
    <t>MONTICELLO</t>
  </si>
  <si>
    <t>SALICE TERME</t>
  </si>
  <si>
    <t>FOLGARIA</t>
  </si>
  <si>
    <t>LXXIV TARGA D'ORO VILLA D'ESTE</t>
  </si>
  <si>
    <t>VILLA D'ESTE</t>
  </si>
  <si>
    <t>ROSSERA</t>
  </si>
  <si>
    <t>LIVORNO</t>
  </si>
  <si>
    <t>FRANCIACORTA</t>
  </si>
  <si>
    <t>49° COPPA CITTA' DI PISA</t>
  </si>
  <si>
    <t>TIRRENIA</t>
  </si>
  <si>
    <t>MARGARA</t>
  </si>
  <si>
    <t>CAVAGLIA'</t>
  </si>
  <si>
    <t>GRAN PREMIO CASTELLO DI TOLCINASCO</t>
  </si>
  <si>
    <t>MIGLIANICO</t>
  </si>
  <si>
    <t>TROFEO IL PICCIOLO</t>
  </si>
  <si>
    <t>PICCIOLO</t>
  </si>
  <si>
    <t>CARIMATE</t>
  </si>
  <si>
    <t>ASOLO</t>
  </si>
  <si>
    <t>MENAGGIO</t>
  </si>
  <si>
    <t>FIUGGI 1928</t>
  </si>
  <si>
    <t>BARLASSINA</t>
  </si>
  <si>
    <t>CERVIA</t>
  </si>
  <si>
    <t>METAPONTO D'ORO</t>
  </si>
  <si>
    <t>TROFEO DEL CASTELLO</t>
  </si>
  <si>
    <t>ARENZANO</t>
  </si>
  <si>
    <t>60° CAMOSCIO D'ORO TROFEO MARONE CINZANO</t>
  </si>
  <si>
    <t>COURMAYEUR</t>
  </si>
  <si>
    <t>ARZAGA</t>
  </si>
  <si>
    <t>NAZIONALE</t>
  </si>
  <si>
    <t>GRESSONEY</t>
  </si>
  <si>
    <t>TAURIANA</t>
  </si>
  <si>
    <t>GARA NAZIONALE 54/54</t>
  </si>
  <si>
    <t>RAPALLO</t>
  </si>
  <si>
    <t>SAN MICHELE</t>
  </si>
  <si>
    <t>FIRENZE UGOLINO</t>
  </si>
  <si>
    <t>POGGIO MEDICI</t>
  </si>
  <si>
    <t>INTERNAZIONALE D'ITALIA FEMMINILE UNDER 18</t>
  </si>
  <si>
    <t>VILLA CONDULMER</t>
  </si>
  <si>
    <t>SAN DONATO</t>
  </si>
  <si>
    <t>MEMORIAL PIER VECCHI</t>
  </si>
  <si>
    <t>PARCO ROMA</t>
  </si>
  <si>
    <t xml:space="preserve">COPPA DEL CASTELLO </t>
  </si>
  <si>
    <t>FONTI</t>
  </si>
  <si>
    <t>TROFEO FIORINO D'ORO</t>
  </si>
  <si>
    <t>VILLA CAROLINA</t>
  </si>
  <si>
    <t>COPPA CITTA' DI VIGEVANO</t>
  </si>
  <si>
    <t>VIGEVANO</t>
  </si>
  <si>
    <t>BARIALTO CLASSIC</t>
  </si>
  <si>
    <t>PARCO FIRENZE</t>
  </si>
  <si>
    <t>TROFEO GLAUCO LOLLI GHETTI</t>
  </si>
  <si>
    <t>MEMORIAL GIANFRANCO GIANI</t>
  </si>
  <si>
    <t>VALCURONE</t>
  </si>
  <si>
    <t>US KIDS ROME CLASSIC</t>
  </si>
  <si>
    <t>NAZIONALE/TERRE CONSOLI</t>
  </si>
  <si>
    <t>VILLA PARADISO</t>
  </si>
  <si>
    <t>COPPA DEL GRIFO</t>
  </si>
  <si>
    <t>4° GRAN PREMIO DELLA MAREMMA</t>
  </si>
  <si>
    <t>PUNTA ALA</t>
  </si>
  <si>
    <t>XIV TROFEO CASTELCONTURBIA</t>
  </si>
  <si>
    <t>CASTELCONTURBIA</t>
  </si>
  <si>
    <t>TROFEO CASTELGANDOLFO</t>
  </si>
  <si>
    <t>TROFEO AMALGA</t>
  </si>
  <si>
    <t>Circuito Saranno Famosi - 1° tappa</t>
  </si>
  <si>
    <t>Circuito Saranno Famosi - 2° tappa</t>
  </si>
  <si>
    <t>Circuito Saranno Famosi - 3° tappa</t>
  </si>
  <si>
    <t>Circuito Saranno Famosi - 4° tappa</t>
  </si>
  <si>
    <t>Circuito Saranno Famosi - 6° tappa</t>
  </si>
  <si>
    <t>Circuito Saranno Famosi - 7° tappa</t>
  </si>
  <si>
    <t>Circuito Saranno Famosi - 8° tappa</t>
  </si>
  <si>
    <t>Finale Circuito Saranno Famosi Zona 6</t>
  </si>
  <si>
    <t>Circuito Saranno Famosi - 5° tappa</t>
  </si>
  <si>
    <t>Finale Circuito Saranno Famosi Zona 5</t>
  </si>
  <si>
    <t xml:space="preserve"> CALENDARIO CRONOLOGICO DELLE GARE                                                                                                                                                                                                    </t>
  </si>
  <si>
    <t>Circuito Saranno Famosi - Gino Pelizzari - 1° Tappa</t>
  </si>
  <si>
    <t>Circuito Saranno Famosi - Gino Pelizzari - 2° Tappa</t>
  </si>
  <si>
    <t>Circuito Saranno Famosi - Gino Pelizzari - 3° Tappa</t>
  </si>
  <si>
    <t>Circuito Saranno Famosi - Gino Pelizzari - 4° Tappa</t>
  </si>
  <si>
    <t>Circuito Saranno Famosi - Gino Pelizzari - 5° Tappa</t>
  </si>
  <si>
    <t>Circuito Saranno Famosi - Gino Pelizzari - 6° Tappa</t>
  </si>
  <si>
    <t>Circuito Saranno Famosi - Gino Pelizzari - 7° Tappa</t>
  </si>
  <si>
    <t>Circuito Saranno Famosi - Gino Pelizzari - 8° Tappa</t>
  </si>
  <si>
    <t>Circuito Saranno Famosi - Gino Pelizzari - 9° Tappa</t>
  </si>
  <si>
    <t>Finale Circuito Saranno Famosi - Gino Pelizzari - Zona 2</t>
  </si>
  <si>
    <t>Circuito Saranno Famosi - 9 tappa</t>
  </si>
  <si>
    <t>Circuito Saranno Famosi - 10 tappa</t>
  </si>
  <si>
    <t>Circuito Saranno Famosi - 11 tappa</t>
  </si>
  <si>
    <t>Finale Circuito Saranno Famosi Zona 1</t>
  </si>
  <si>
    <t>Circuito Teodoro Soldati - 20° Trofeo Pinocchio sul green</t>
  </si>
  <si>
    <t>Circuito Teodoro Soldati - 20° Trofeo Pinocchio sul green - Memorial F. REOLON</t>
  </si>
  <si>
    <t>Circuito Teodoro Soldati - 20° Trofeo Pinocchio sul green - Finale Zona 5</t>
  </si>
  <si>
    <t>Circuito Teodoro Soldati</t>
  </si>
  <si>
    <t>Circuito Teodoro Soldati - Trofeo Club dei Giovani</t>
  </si>
  <si>
    <t>Circuito Teodoro Soldati - Trofeo BUENA VISTA</t>
  </si>
  <si>
    <t>Circuito Teodoro Soldati - JUNIOR TROPHY</t>
  </si>
  <si>
    <t>TBC</t>
  </si>
  <si>
    <t>Circuito Teodoro Soldati - Trofeo MELCHIORRE</t>
  </si>
  <si>
    <t>FINALE MATCH PLAY ATTIVITA' GIOVANILE ZONA 1</t>
  </si>
  <si>
    <t>FINALE MATCH PLAY ATTIVITA' GIOVANILE ZONA 6</t>
  </si>
  <si>
    <t>FINALE MATCH PLAY ATTIVITA' GIOVANILE ZONA 5 &amp; ZONA 7</t>
  </si>
  <si>
    <t>INTERNAZIONALE D'ITALIA MASCHILE UNDER 16 REPLY - TROFEO  TEODORO SOLDATI</t>
  </si>
  <si>
    <t>U.S. KIDS</t>
  </si>
  <si>
    <t>Circuito Teodoro Soldati - Gara Giovanile Arenzano</t>
  </si>
  <si>
    <t>U.S. KIDS Venice Open</t>
  </si>
  <si>
    <t>MONTECCHIA - FRASSANELLE</t>
  </si>
  <si>
    <t>TROFEO NAZIONALE DEL DELTA</t>
  </si>
  <si>
    <t>ARGENTA</t>
  </si>
  <si>
    <t>CITTA' DI SAN GIOVANNI IN MARIGNANO</t>
  </si>
  <si>
    <t>CUS FERRARA</t>
  </si>
  <si>
    <t>MONTEVEGLIO</t>
  </si>
  <si>
    <t>MEMORIAL ENNIO TONINI</t>
  </si>
  <si>
    <t>SALSOMAGGIORE</t>
  </si>
  <si>
    <t>TROFEO MARECCHIA</t>
  </si>
  <si>
    <t>RIMINI-VERUCCHIO</t>
  </si>
  <si>
    <t>MODENA</t>
  </si>
  <si>
    <t>DUCATO-LA ROCCA</t>
  </si>
  <si>
    <t>CROARA</t>
  </si>
  <si>
    <t>FAENZA</t>
  </si>
  <si>
    <t>BOLOGNA</t>
  </si>
  <si>
    <t>LE FONTI NATIONAL TROPHY by CAFFE' DEL DOGE</t>
  </si>
  <si>
    <t>CONERO</t>
  </si>
  <si>
    <t>V TROFEO CITTA' DI PIACENZA</t>
  </si>
  <si>
    <t>DA DEFINIRE</t>
  </si>
  <si>
    <t>TROFEO CITTA' DI CERVIA IL SALE D'ORO</t>
  </si>
  <si>
    <t>Circuito Saranno Famosi - Gara Giovanile DUCATO BY ILGER.COM</t>
  </si>
  <si>
    <t>Circuito Saranno Famosi - ANTICA CORTE CHALLENGE</t>
  </si>
  <si>
    <t>Circuito Saranno Famosi - 9° tappa</t>
  </si>
  <si>
    <t>Circuito Saranno Famosi - 10° tappa</t>
  </si>
  <si>
    <t>Circuito Saranno Famosi - OASI DI MARMIROLO CHALLENGE</t>
  </si>
  <si>
    <t>Circuito Saranno Famosi by EON PAOLO TIRINI</t>
  </si>
  <si>
    <t>Circuito Teodoro Soldati - CITTA' DI FERRARA</t>
  </si>
  <si>
    <t>Circuito Teodoro Soldati - MEMORIAL MARCO PARENTI</t>
  </si>
  <si>
    <t>Circuito Teodoro Soldati - RVGC</t>
  </si>
  <si>
    <t>Circuito Teodoro Soldati by EON PAOLO TIRINI</t>
  </si>
  <si>
    <t>Circuito Teodoro Soldati - VECCHIO TIGLIO CHALLENGE</t>
  </si>
  <si>
    <t>Circuito Teodoro Soldati - DECOGRAFICA CHALLENGE</t>
  </si>
  <si>
    <t>Circuito Teodoro Soldati - TROFEO CITTA' DI CASTEL SAN PIETRO TERME</t>
  </si>
  <si>
    <t>Circuito Teodoro Soldati - Finale Zona 4</t>
  </si>
  <si>
    <t>FINALE MATCH PLAY ATTIVITA' GIOVANILE ZONA 4</t>
  </si>
  <si>
    <t>Circuito Saranno Famosi - 11° tappa</t>
  </si>
  <si>
    <t>Cirrcuito Teodoro Soldati</t>
  </si>
  <si>
    <t>Gara Giovanile Under 18</t>
  </si>
  <si>
    <t>GARA NAZIONALE 72/54</t>
  </si>
  <si>
    <t>Circuito Saranno Famosi - BEBBO CUP</t>
  </si>
  <si>
    <t xml:space="preserve"> TBC</t>
  </si>
  <si>
    <t>Data inizio</t>
  </si>
  <si>
    <t>Data fine</t>
  </si>
  <si>
    <t>FRASSANELLE</t>
  </si>
  <si>
    <t>CA' AMATA</t>
  </si>
  <si>
    <t>UDINE</t>
  </si>
  <si>
    <t>JESOLO</t>
  </si>
  <si>
    <t>VICENZA</t>
  </si>
  <si>
    <t>EPPAN (Appiano-Carezza)</t>
  </si>
  <si>
    <t>VERONA</t>
  </si>
  <si>
    <t>RONCEGNO</t>
  </si>
  <si>
    <t>ASIAGO</t>
  </si>
  <si>
    <t>GRADO</t>
  </si>
  <si>
    <t>MONTECCHIA</t>
  </si>
  <si>
    <t>LANA</t>
  </si>
  <si>
    <t>TRIESTE</t>
  </si>
  <si>
    <t>LIGNANO</t>
  </si>
  <si>
    <t>PUSTERTAL</t>
  </si>
  <si>
    <t>TESINO</t>
  </si>
  <si>
    <t>CAREZZA (Appiano-Carezza)</t>
  </si>
  <si>
    <t>CANSIGLIO</t>
  </si>
  <si>
    <t>PADOVA</t>
  </si>
  <si>
    <t>ALBARELLA</t>
  </si>
  <si>
    <t>ST. VIGIL. SEIS</t>
  </si>
  <si>
    <t>TROFEO MEMORIAL PROF. ROMANO LAZZERONI</t>
  </si>
  <si>
    <t>TROFEO MEMORIAL RENATO PIRAGINO</t>
  </si>
  <si>
    <t>TROFEO MICHELE</t>
  </si>
  <si>
    <t>1° TROFEO NAZIONALE CITTA' DI FERRARA</t>
  </si>
  <si>
    <t>TROFEO SAN DOMENICO</t>
  </si>
  <si>
    <t>TROFEO CITTA' DI CERVIA by MOKADOR</t>
  </si>
  <si>
    <t>TROFEO  ARZAGA</t>
  </si>
  <si>
    <t>TROFEO LE FONTI by CAFFE' DEL DOGE</t>
  </si>
  <si>
    <t>TROFEO ASOLO</t>
  </si>
  <si>
    <t>XL TROFEO GIANLUCA</t>
  </si>
  <si>
    <t>II TROFEO ANGELO CORVINI</t>
  </si>
  <si>
    <t>TROFEO FONDAZIONE MONTELATICI</t>
  </si>
  <si>
    <t>TROFEO CITTA' DI TREVISO by CFS ITALIA DESIGN</t>
  </si>
  <si>
    <t>GRAN PREMIO PADOVA</t>
  </si>
  <si>
    <t>TROFEO DELLA MONTECCHIA By TECMA</t>
  </si>
  <si>
    <t>PINETINA</t>
  </si>
  <si>
    <t>CITTA' DI CASTELFRANCO</t>
  </si>
  <si>
    <t>RIMINI VERUCCHIO</t>
  </si>
  <si>
    <t>CITTA' DI VERONA</t>
  </si>
  <si>
    <t>GARA NAZIONALE DEL CANSIGLIO</t>
  </si>
  <si>
    <t>GARA NAZIONALE ST.ANNA</t>
  </si>
  <si>
    <t>GARA NAZIONALE SANREMO</t>
  </si>
  <si>
    <t>GARA NAZIONALE MULINO CERRIONE</t>
  </si>
  <si>
    <t>GARA NAZIONALE ANTOGNOLLA</t>
  </si>
  <si>
    <t>GARA NAZIONALE BOVES</t>
  </si>
  <si>
    <t>ASOLO HILLS GOLF CLASSIC</t>
  </si>
  <si>
    <t>CERVINO</t>
  </si>
  <si>
    <t>GARA NAZIONALE CERVINO</t>
  </si>
  <si>
    <t>GARA NAZIONALE RAPALLO</t>
  </si>
  <si>
    <t>GRAN PREMIO VECCHIO MONASTERO MEMORIAL ANTONIO BOZZI</t>
  </si>
  <si>
    <t>TROFEO CITTA' DI JESOLO</t>
  </si>
  <si>
    <t>MONTEBELLUNA</t>
  </si>
  <si>
    <t>RENDENA</t>
  </si>
  <si>
    <t xml:space="preserve">REGGIO EMILIA </t>
  </si>
  <si>
    <t>SAN DOMENICO EGNAZIA</t>
  </si>
  <si>
    <t xml:space="preserve">CITTA' D'ASTI </t>
  </si>
  <si>
    <t>MADONNA CAMPIGLIO</t>
  </si>
  <si>
    <t>BARIALTO</t>
  </si>
  <si>
    <t>Circuito Teodoro Soldati - "DE SIMONE JUNIOR CUP" 1° tappa</t>
  </si>
  <si>
    <t>Circuito Teodoro Soldati 2° tappa</t>
  </si>
  <si>
    <t>Circuito Teodoro Soldati - VELA D'ORO JUNIOR - 6° tappa</t>
  </si>
  <si>
    <t>Circuito Teodoro Soldati - CONCHETTA D'ORO - 7° tappa</t>
  </si>
  <si>
    <t>ROVEDINE</t>
  </si>
  <si>
    <t>CAMPIONATO NAZIONALE  MASCHILE FOURSOME - TROFEO DADI BERGAMO</t>
  </si>
  <si>
    <t>CAMPIONATO NAZIONALE  FEMMINILE FOURSOME - TROFEO ROSANNA BERGAMO PURICELLI</t>
  </si>
  <si>
    <t>CAMPIONATO NAZIONALE MASCHILE BABY</t>
  </si>
  <si>
    <t>CAMPIONATO NAZIONALE FEMMINILE BABY</t>
  </si>
  <si>
    <t>CAMPIONATO NAZIONALE MASCHILE CADETTI - TROFEO GIOVANNI ALBERTO AGNELLI</t>
  </si>
  <si>
    <t>CAMPIONATO NAZIONALE FEMMINILE CADETTE</t>
  </si>
  <si>
    <t>CAMPIONATO NAZIONALE  MASCHILE PULCINI</t>
  </si>
  <si>
    <t xml:space="preserve">CAMPIONATO NAZIONALE FEMMINILE PULCINI </t>
  </si>
  <si>
    <t>CAMPIONATO NAZIONALE UNDER 14 A SQUADRE - TROFEO GIUSEPPE SABINI</t>
  </si>
  <si>
    <t>XXV GRAN PREMIO CITTA' DI CERVIA BY MOKADOR</t>
  </si>
  <si>
    <t>CAMPIONATO NAZIONALE RAGAZZI A SQUADRE - TROFEO EMILIO PALLAVICINO</t>
  </si>
  <si>
    <t>CAMPIONATO NAZIONALE RAGAZZE A SQUADRE - TROFEO EMILIO PALLAVICINO</t>
  </si>
  <si>
    <t>CAMPIONATO NAZIONALE ASSOLUTO MASCHILE A SQUADRE</t>
  </si>
  <si>
    <t>CAMPIONATO NAZIONALE ASSOLUTO FEMMINILE A SQUADRE</t>
  </si>
  <si>
    <t>CAMPIONATO INTERNAZIONALE D'ITALIA FEMMINILE</t>
  </si>
  <si>
    <t>CAMPIONATO INTERNAZIONALE D'ITALIA MASCHILE</t>
  </si>
  <si>
    <t>QUALIFICA RAGAZZI A SQUADRE</t>
  </si>
  <si>
    <t xml:space="preserve">TROFEO PAOLILLO GOLF PLAYERS </t>
  </si>
  <si>
    <t>GREEN CLUB</t>
  </si>
  <si>
    <t>FRONDE</t>
  </si>
  <si>
    <t>VIGNE</t>
  </si>
  <si>
    <t xml:space="preserve"> VIGNE</t>
  </si>
  <si>
    <t>SAN GIOVANNI BOSCHI</t>
  </si>
  <si>
    <t>GARA NAZIONALE CONCA D'ORO</t>
  </si>
  <si>
    <t>GARA NAZIONALE QUERCIA D'ORO</t>
  </si>
  <si>
    <t>GARA NAZIONALE FUTY FALL OPEN</t>
  </si>
  <si>
    <t>GARA NAZIONALE FIORANELLO D'ORO</t>
  </si>
  <si>
    <t>GARA NAZIONALE LILLO ANGELINI</t>
  </si>
  <si>
    <t>RIVIERA GOLF</t>
  </si>
  <si>
    <t xml:space="preserve">TORRAZZO - CREMONA </t>
  </si>
  <si>
    <t>Circuito Teodoro Soldati - Del Ducato  BY ILGER.COM</t>
  </si>
  <si>
    <t>Circuito Teodoro Soldati - ING. GREEN ENERGY SRL</t>
  </si>
  <si>
    <t>Circuito Teodoro Soldati - Trofeo Porta di Diana</t>
  </si>
  <si>
    <t>Circuito Teodoro Soldati - Trofeo Colmar</t>
  </si>
  <si>
    <t>Circuito Teodoro Soldati - Cassa Rurale Altogarda</t>
  </si>
  <si>
    <t>Circuito Teodoro Soldati - Piccolo Cimbro</t>
  </si>
  <si>
    <t>Circuito Teodoro Soldati - Golf &amp; Country Südtirol Cup</t>
  </si>
  <si>
    <t>Circuito Teodoro Soldati - Cancelletto d'Oro</t>
  </si>
  <si>
    <t>Circuito Teodoro Soldati - by Braga Rosa</t>
  </si>
  <si>
    <t>V° MEMORIAL " FONTANA MARIA RICORDINA"</t>
  </si>
  <si>
    <t>GARA NAZIONALE "IL LUPO D'ORO"</t>
  </si>
  <si>
    <t>GARA NAZIONALE "CONCA D'ORO"</t>
  </si>
  <si>
    <t>GARA NAZIONALE MEMORIAL "GIORGIO BORDONI"</t>
  </si>
  <si>
    <t>CAMPIONATI NAZIONALI/INTERNAZIONALI E GARE INTERNAZIONALI</t>
  </si>
  <si>
    <t>Circuito Teodoro Soldati - O.V.S. OFFICINE VALLE SERIANA</t>
  </si>
  <si>
    <t xml:space="preserve">Circuito Teodoro Soldati - MEMORIAL "ANTONELLO ABIS" - Finale Zona 6 </t>
  </si>
  <si>
    <t>INTERREGIONALE INDIVIDUALE   A SQUADRE ZONA 1 (PIEMONTE V.D'AOSTA LIGURIA) M. E F.</t>
  </si>
  <si>
    <t xml:space="preserve"> REGIONALE INDIVIDUALE ZONA 2 (LOMBARDIA)  MASCHILE E FEMMINILE</t>
  </si>
  <si>
    <t xml:space="preserve"> REGIONALE IND.LE VENETO MASCHILE E FEMMINILE</t>
  </si>
  <si>
    <t>REGIONALE INDIVIDUALE EMILIA-ROMAGNA  MASCHILE E FEMMINILE</t>
  </si>
  <si>
    <t xml:space="preserve"> REGIONALE INDIVIDUALE TOSCANO MASCHILE E FEMMINILE - MEMORIAL STEFANO ESENTE</t>
  </si>
  <si>
    <t xml:space="preserve"> REGIONALE INDIVIDUALE ZONA 6 MASCHILE  E FEMMINILE - MEMORIAL UGO GRAPPASONNI</t>
  </si>
  <si>
    <t xml:space="preserve">INTERREGIONALE INDIVIDUALE ZONA 7 MASCHILE E FEMMINILE </t>
  </si>
  <si>
    <t xml:space="preserve"> INTERREGIONALE A SQUADRE ZONA 6 (LAZIO E UMBRIA)  MASCHILE E FEMMINILE</t>
  </si>
  <si>
    <t>REGIONALE A SQUADRE ZONA 5 (TOSCANA)  MASCHILE E FEMMINILE</t>
  </si>
  <si>
    <r>
      <t>CAMPIONATO NAZIONALE RAGAZZI - TROFEO ANDREA BROTTO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</si>
  <si>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ASSOLUTO FEMMINILE - TROFEO ISA GOLDSCHMID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</si>
  <si>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RAGAZZE - TROFEO ROBERTA BERTOTTO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</si>
  <si>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t xml:space="preserve">QUALIFICA  MASCHILE   A SQUADRE </t>
  </si>
  <si>
    <t xml:space="preserve">QUALIFICA FEMMINILE  A SQUADRE  </t>
  </si>
  <si>
    <t>SELEZIONE MASCHILE A SQUADRE</t>
  </si>
  <si>
    <r>
      <t>CAMPIONATO NAZIONALE FEMMINILE TROFEO GIUSEPPE SILVA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</si>
  <si>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MASCHILE TROFEO GIUSEPPE SILVA (</t>
    </r>
    <r>
      <rPr>
        <b/>
        <i/>
        <sz val="12"/>
        <color theme="1"/>
        <rFont val="Calibri"/>
        <family val="2"/>
        <scheme val="minor"/>
      </rPr>
      <t>Match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</si>
  <si>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RAGAZZI - TROFEO SILVIO MARAZZA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</si>
  <si>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r>
      <t>CAMPIONATO NAZIONALE RAGAZZE - TROFEO SILVIO MARAZZA (</t>
    </r>
    <r>
      <rPr>
        <b/>
        <i/>
        <sz val="12"/>
        <color theme="1"/>
        <rFont val="Calibri"/>
        <family val="2"/>
        <scheme val="minor"/>
      </rPr>
      <t>Stroke Play</t>
    </r>
    <r>
      <rPr>
        <b/>
        <sz val="12"/>
        <color theme="1"/>
        <rFont val="Calibri"/>
        <family val="2"/>
        <scheme val="minor"/>
      </rPr>
      <t>)</t>
    </r>
  </si>
  <si>
    <t xml:space="preserve">TROFEO MEMORIAL ATTILIO BALDASSO CALVI  </t>
  </si>
  <si>
    <t>GRAN PREMIO DI MONTICELLO ARGENTERIE GUANZIROLI</t>
  </si>
  <si>
    <t>GARA DEL GOLF CLUB MIGLIANICO</t>
  </si>
  <si>
    <t>MONTECATINI TERME</t>
  </si>
  <si>
    <t xml:space="preserve">INTERREGIONALE INDIVIDUALE TNAA-FVG - MASCHILE E FEMMINILE "CRISTOFORETTI CHALLENGE" </t>
  </si>
  <si>
    <t>REGIONALE A SQUADRE ZONA 2 (LOMBARDIA) MASCHILE E FEMMINILE</t>
  </si>
  <si>
    <t xml:space="preserve">TROFEO MEMORIAL PIETRINO MANCA </t>
  </si>
  <si>
    <t/>
  </si>
  <si>
    <t>NAZIONALE ASSOLUTO MASCHILE TROFEO FRANCO BEVIONE (Stroke Play)</t>
  </si>
  <si>
    <t>FINALE MATCH PLAY TEODORO SOLDATI</t>
  </si>
  <si>
    <t>Circuito Teodoro Soldati - Finale MEDAL TEODORO SOLDATI</t>
  </si>
  <si>
    <t xml:space="preserve">PORDENONE </t>
  </si>
  <si>
    <t>Gara Giovanile Under 18 - Memorial Livio Covi</t>
  </si>
  <si>
    <t>Mese2</t>
  </si>
  <si>
    <t>Circuito Saranno Famosi - "Powered by Golf Sport Academy" 2° tappa</t>
  </si>
  <si>
    <t>Circuito Teodoro Soldati "Powered by Golf Sport Academy"</t>
  </si>
  <si>
    <t>XXIII TROFEO BOYS CHALLENGE LUCIO VISONA'</t>
  </si>
  <si>
    <t>Circuito Teodoro Soldati - "Youth Trophy Gutshof Brandis"</t>
  </si>
  <si>
    <t>GARA GIOVANILE</t>
  </si>
  <si>
    <t>Circuito Teodoro Soldati – "Kronplatz Youth Cup"</t>
  </si>
  <si>
    <t>Circuito Saranno Famosi – "Memorial Livio Covi" 10° tappa</t>
  </si>
  <si>
    <t>Circuito Teodoro Soldati – "Il Castello d’Oro Powered by Golf Sport Academy”</t>
  </si>
  <si>
    <t>Gara Giovanile - Golf &amp; Country Sudtirol Cup</t>
  </si>
  <si>
    <t>Gara Giovanile</t>
  </si>
  <si>
    <t>ST. VIGIL SEIS</t>
  </si>
  <si>
    <t>Gara Giovanile "Powered by Golf Sport Academy"</t>
  </si>
  <si>
    <t xml:space="preserve">	XIX  TROFEO CITTA' DI LIGNANO SABBIADORO</t>
  </si>
  <si>
    <t>PGAI JUNIOR TROPHY</t>
  </si>
  <si>
    <t>Circuito Saranno Famosi</t>
  </si>
  <si>
    <t>Aggiornato al: 26.01.2021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</si>
</sst>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9471D"/>
        <bgColor indexed="64"/>
      </patternFill>
    </fill>
    <fill>
      <patternFill patternType="solid">
        <fgColor rgb="FF586D2D"/>
        <bgColor indexed="64"/>
      </patternFill>
    </fill>
    <fill>
      <patternFill patternType="solid">
        <fgColor rgb="FFFF860D"/>
        <bgColor indexed="64"/>
      </patternFill>
    </fill>
    <fill>
      <patternFill patternType="solid">
        <fgColor rgb="FFFF717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6" fillId="0" borderId="0" xfId="0" applyFont="1" applyProtection="1"/>
    <xf numFmtId="0" fontId="6" fillId="10" borderId="0" xfId="0" applyFont="1" applyFill="1" applyBorder="1" applyAlignment="1" applyProtection="1">
      <alignment horizontal="center" vertical="center"/>
    </xf>
    <xf numFmtId="0" fontId="6" fillId="10" borderId="0" xfId="0" applyFont="1" applyFill="1" applyBorder="1" applyProtection="1"/>
    <xf numFmtId="0" fontId="6" fillId="10" borderId="0" xfId="0" applyFont="1" applyFill="1" applyBorder="1" applyAlignment="1" applyProtection="1">
      <alignment vertical="center"/>
    </xf>
    <xf numFmtId="0" fontId="2" fillId="0" borderId="0" xfId="0" applyFont="1" applyProtection="1"/>
    <xf numFmtId="0" fontId="12" fillId="10" borderId="0" xfId="0" applyFont="1" applyFill="1" applyBorder="1" applyProtection="1"/>
    <xf numFmtId="0" fontId="9" fillId="0" borderId="0" xfId="0" applyFont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0" fontId="22" fillId="11" borderId="0" xfId="0" applyNumberFormat="1" applyFont="1" applyFill="1" applyBorder="1" applyAlignment="1" applyProtection="1">
      <alignment horizontal="center" vertical="center"/>
    </xf>
    <xf numFmtId="0" fontId="19" fillId="11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6" fillId="1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Protection="1"/>
    <xf numFmtId="0" fontId="23" fillId="6" borderId="0" xfId="0" applyNumberFormat="1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28" fillId="11" borderId="0" xfId="0" applyNumberFormat="1" applyFont="1" applyFill="1" applyBorder="1" applyAlignment="1" applyProtection="1">
      <alignment horizontal="center" vertical="center"/>
    </xf>
    <xf numFmtId="0" fontId="28" fillId="11" borderId="0" xfId="0" applyNumberFormat="1" applyFont="1" applyFill="1" applyBorder="1" applyAlignment="1" applyProtection="1">
      <alignment horizontal="center" vertical="center" wrapText="1"/>
    </xf>
    <xf numFmtId="49" fontId="20" fillId="1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5" fillId="6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26" fillId="4" borderId="0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6" fontId="11" fillId="0" borderId="1" xfId="0" applyNumberFormat="1" applyFont="1" applyFill="1" applyBorder="1" applyAlignment="1" applyProtection="1">
      <alignment horizontal="center" vertical="center"/>
    </xf>
    <xf numFmtId="0" fontId="29" fillId="9" borderId="1" xfId="0" applyFont="1" applyFill="1" applyBorder="1" applyAlignment="1" applyProtection="1">
      <alignment horizontal="center" vertical="center"/>
    </xf>
    <xf numFmtId="49" fontId="31" fillId="6" borderId="1" xfId="0" applyNumberFormat="1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31" fillId="6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6" fillId="10" borderId="0" xfId="0" applyFont="1" applyFill="1" applyProtection="1"/>
    <xf numFmtId="0" fontId="22" fillId="10" borderId="0" xfId="0" applyNumberFormat="1" applyFont="1" applyFill="1" applyBorder="1" applyAlignment="1" applyProtection="1">
      <alignment horizontal="center" vertical="center"/>
    </xf>
    <xf numFmtId="0" fontId="2" fillId="10" borderId="0" xfId="0" applyFont="1" applyFill="1" applyProtection="1"/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2" fillId="10" borderId="0" xfId="0" applyFont="1" applyFill="1" applyProtection="1"/>
    <xf numFmtId="0" fontId="21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18" fillId="10" borderId="0" xfId="0" applyFont="1" applyFill="1" applyAlignment="1" applyProtection="1">
      <alignment horizontal="center" vertical="center"/>
    </xf>
    <xf numFmtId="0" fontId="18" fillId="10" borderId="0" xfId="0" applyFont="1" applyFill="1" applyProtection="1"/>
    <xf numFmtId="0" fontId="20" fillId="10" borderId="0" xfId="0" applyFont="1" applyFill="1" applyProtection="1"/>
    <xf numFmtId="0" fontId="14" fillId="10" borderId="0" xfId="0" applyFont="1" applyFill="1" applyBorder="1" applyAlignment="1" applyProtection="1">
      <alignment horizontal="center" vertical="center"/>
    </xf>
    <xf numFmtId="0" fontId="4" fillId="10" borderId="0" xfId="0" applyFont="1" applyFill="1" applyBorder="1" applyProtection="1"/>
    <xf numFmtId="0" fontId="0" fillId="10" borderId="0" xfId="0" applyFont="1" applyFill="1" applyBorder="1" applyProtection="1"/>
    <xf numFmtId="0" fontId="12" fillId="10" borderId="0" xfId="0" applyFont="1" applyFill="1" applyBorder="1" applyAlignment="1" applyProtection="1">
      <alignment vertical="center"/>
    </xf>
    <xf numFmtId="0" fontId="2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0" fontId="30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vertical="center"/>
    </xf>
    <xf numFmtId="0" fontId="30" fillId="10" borderId="0" xfId="0" applyNumberFormat="1" applyFont="1" applyFill="1" applyBorder="1" applyAlignment="1" applyProtection="1">
      <alignment horizontal="center" vertical="center"/>
    </xf>
    <xf numFmtId="0" fontId="4" fillId="10" borderId="0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3" fillId="10" borderId="0" xfId="0" applyNumberFormat="1" applyFont="1" applyFill="1" applyBorder="1" applyAlignment="1" applyProtection="1">
      <alignment horizontal="center" vertical="center"/>
    </xf>
    <xf numFmtId="0" fontId="4" fillId="10" borderId="0" xfId="0" applyNumberFormat="1" applyFont="1" applyFill="1" applyBorder="1" applyAlignment="1" applyProtection="1">
      <alignment horizontal="center" vertical="center"/>
    </xf>
    <xf numFmtId="0" fontId="16" fillId="10" borderId="0" xfId="0" applyNumberFormat="1" applyFont="1" applyFill="1" applyBorder="1" applyAlignment="1" applyProtection="1">
      <alignment horizontal="center" vertical="center"/>
    </xf>
    <xf numFmtId="0" fontId="28" fillId="10" borderId="0" xfId="0" applyNumberFormat="1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0" fillId="1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vertical="center"/>
    </xf>
    <xf numFmtId="0" fontId="23" fillId="8" borderId="5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33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Protection="1"/>
    <xf numFmtId="0" fontId="11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13" fillId="8" borderId="6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16" fillId="8" borderId="9" xfId="0" applyFont="1" applyFill="1" applyBorder="1" applyAlignment="1" applyProtection="1">
      <alignment horizontal="center" vertical="center"/>
    </xf>
    <xf numFmtId="49" fontId="13" fillId="8" borderId="9" xfId="0" applyNumberFormat="1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/>
    </xf>
    <xf numFmtId="0" fontId="33" fillId="10" borderId="0" xfId="0" applyFont="1" applyFill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32" fillId="10" borderId="0" xfId="0" applyNumberFormat="1" applyFont="1" applyFill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3" fillId="8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vertical="center"/>
    </xf>
    <xf numFmtId="0" fontId="35" fillId="10" borderId="0" xfId="0" applyFont="1" applyFill="1" applyBorder="1" applyProtection="1"/>
    <xf numFmtId="0" fontId="33" fillId="10" borderId="0" xfId="0" applyFont="1" applyFill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 wrapText="1"/>
    </xf>
    <xf numFmtId="14" fontId="32" fillId="10" borderId="0" xfId="0" applyNumberFormat="1" applyFont="1" applyFill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13" fillId="10" borderId="0" xfId="0" applyFont="1" applyFill="1" applyBorder="1" applyAlignment="1" applyProtection="1">
      <alignment horizontal="center" vertical="center"/>
    </xf>
    <xf numFmtId="0" fontId="24" fillId="13" borderId="2" xfId="0" applyFont="1" applyFill="1" applyBorder="1" applyAlignment="1" applyProtection="1">
      <alignment horizontal="left" vertical="center"/>
    </xf>
    <xf numFmtId="0" fontId="24" fillId="13" borderId="14" xfId="0" applyFont="1" applyFill="1" applyBorder="1" applyAlignment="1" applyProtection="1">
      <alignment horizontal="left" vertical="center"/>
    </xf>
    <xf numFmtId="0" fontId="24" fillId="13" borderId="3" xfId="0" applyFont="1" applyFill="1" applyBorder="1" applyAlignment="1" applyProtection="1">
      <alignment horizontal="left" vertical="center"/>
    </xf>
    <xf numFmtId="0" fontId="24" fillId="2" borderId="2" xfId="0" applyFont="1" applyFill="1" applyBorder="1" applyAlignment="1" applyProtection="1">
      <alignment horizontal="left" vertical="center"/>
    </xf>
    <xf numFmtId="0" fontId="24" fillId="2" borderId="14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3" borderId="2" xfId="0" applyFont="1" applyFill="1" applyBorder="1" applyAlignment="1" applyProtection="1">
      <alignment horizontal="left" vertical="center"/>
    </xf>
    <xf numFmtId="0" fontId="24" fillId="3" borderId="14" xfId="0" applyFont="1" applyFill="1" applyBorder="1" applyAlignment="1" applyProtection="1">
      <alignment horizontal="left" vertical="center"/>
    </xf>
    <xf numFmtId="0" fontId="24" fillId="3" borderId="3" xfId="0" applyFont="1" applyFill="1" applyBorder="1" applyAlignment="1" applyProtection="1">
      <alignment horizontal="left" vertical="center"/>
    </xf>
    <xf numFmtId="0" fontId="25" fillId="14" borderId="2" xfId="0" applyFont="1" applyFill="1" applyBorder="1" applyAlignment="1" applyProtection="1">
      <alignment horizontal="left" vertical="center"/>
    </xf>
    <xf numFmtId="0" fontId="25" fillId="14" borderId="14" xfId="0" applyFont="1" applyFill="1" applyBorder="1" applyAlignment="1" applyProtection="1">
      <alignment horizontal="left" vertical="center"/>
    </xf>
    <xf numFmtId="0" fontId="25" fillId="14" borderId="3" xfId="0" applyFont="1" applyFill="1" applyBorder="1" applyAlignment="1" applyProtection="1">
      <alignment horizontal="left"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13" xfId="0" applyFont="1" applyFill="1" applyBorder="1" applyAlignment="1" applyProtection="1">
      <alignment horizontal="center" vertical="center"/>
    </xf>
    <xf numFmtId="0" fontId="24" fillId="12" borderId="2" xfId="0" applyFont="1" applyFill="1" applyBorder="1" applyAlignment="1" applyProtection="1">
      <alignment horizontal="left" vertical="center"/>
    </xf>
    <xf numFmtId="0" fontId="24" fillId="12" borderId="14" xfId="0" applyFont="1" applyFill="1" applyBorder="1" applyAlignment="1" applyProtection="1">
      <alignment horizontal="left" vertical="center"/>
    </xf>
    <xf numFmtId="0" fontId="24" fillId="12" borderId="3" xfId="0" applyFont="1" applyFill="1" applyBorder="1" applyAlignment="1" applyProtection="1">
      <alignment horizontal="left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6" fillId="15" borderId="2" xfId="0" applyFont="1" applyFill="1" applyBorder="1" applyAlignment="1" applyProtection="1">
      <alignment horizontal="center" vertical="center"/>
    </xf>
    <xf numFmtId="0" fontId="26" fillId="15" borderId="3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26" fillId="7" borderId="3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1499984740745262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rgb="FFC00000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theme="6" tint="-0.24994659260841701"/>
        </patternFill>
      </fill>
    </dxf>
    <dxf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rgb="FF516529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8181"/>
        </patternFill>
      </fill>
    </dxf>
    <dxf>
      <fill>
        <patternFill>
          <bgColor rgb="FF5DFFFF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rgb="FF404F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171"/>
      <color rgb="FFFF860D"/>
      <color rgb="FF516529"/>
      <color rgb="FF404F21"/>
      <color rgb="FF586D2D"/>
      <color rgb="FF39471D"/>
      <color rgb="FFFF8181"/>
      <color rgb="FF5DFFFF"/>
      <color rgb="FF75FF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277813</xdr:colOff>
      <xdr:row>1</xdr:row>
      <xdr:rowOff>142876</xdr:rowOff>
    </xdr:from>
    <xdr:to>
      <xdr:col>1</xdr:col>
      <xdr:colOff>257175</xdr:colOff>
      <xdr:row>1</xdr:row>
      <xdr:rowOff>16005</xdr:rowOff>
    </xdr:to>
    <xdr:pic>
      <xdr:nvPicPr>
        <xdr:cNvPr id="3" name="Immagine 2" descr="Logo FI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13" y="142876"/>
          <a:ext cx="368300" cy="52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13229</xdr:colOff>
      <xdr:row>5</xdr:row>
      <xdr:rowOff>11467</xdr:rowOff>
    </xdr:from>
    <xdr:to>
      <xdr:col>1</xdr:col>
      <xdr:colOff>98778</xdr:colOff>
      <xdr:row>6</xdr:row>
      <xdr:rowOff>68793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E9F4DFC-5A81-486E-A95A-A963AD104412}"/>
            </a:ext>
          </a:extLst>
        </xdr:cNvPr>
        <xdr:cNvSpPr/>
      </xdr:nvSpPr>
      <xdr:spPr>
        <a:xfrm>
          <a:off x="231951" y="1189745"/>
          <a:ext cx="85549" cy="2654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10407</xdr:colOff>
      <xdr:row>5</xdr:row>
      <xdr:rowOff>15700</xdr:rowOff>
    </xdr:from>
    <xdr:to>
      <xdr:col>3</xdr:col>
      <xdr:colOff>102307</xdr:colOff>
      <xdr:row>6</xdr:row>
      <xdr:rowOff>73026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EB89B59A-92DF-40CD-97D3-805945D2B34F}"/>
            </a:ext>
          </a:extLst>
        </xdr:cNvPr>
        <xdr:cNvSpPr/>
      </xdr:nvSpPr>
      <xdr:spPr>
        <a:xfrm>
          <a:off x="1036990" y="1193978"/>
          <a:ext cx="91900" cy="26546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8</xdr:col>
      <xdr:colOff>814917</xdr:colOff>
      <xdr:row>0</xdr:row>
      <xdr:rowOff>10583</xdr:rowOff>
    </xdr:from>
    <xdr:to>
      <xdr:col>8</xdr:col>
      <xdr:colOff>3023244</xdr:colOff>
      <xdr:row>1</xdr:row>
      <xdr:rowOff>11716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BD8A802-0FEF-4EC3-BE17-FBA8E9B6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9417" y="10583"/>
          <a:ext cx="2208327" cy="1292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7AD1C-6B0C-4458-83EC-47B77842F72D}" name="Tabella1" displayName="Tabella1" ref="B6:Q325" totalsRowShown="0" headerRowDxfId="25" dataDxfId="23" headerRowBorderDxfId="24" tableBorderDxfId="22" totalsRowBorderDxfId="21">
  <autoFilter ref="B6:Q325" xr:uid="{4646333A-BDEF-4855-BD7F-45ACB28693A5}"/>
  <sortState ref="B7:Q325">
    <sortCondition ref="C7:C325" customList="DICEMBRE,GENNAIO,FEBBRAIO,MARZO,APRILE,MAGGIO,GIUGNO,LUGLIO,AGOSTO,SETTEMBRE,OTTOBRE,NOVEMBRE"/>
    <sortCondition sortBy="fontColor" ref="I7:I325" dxfId="20"/>
    <sortCondition ref="G7:G325"/>
    <sortCondition ref="K7:K325"/>
  </sortState>
  <tableColumns count="16">
    <tableColumn id="19" xr3:uid="{5319961B-43C5-4D50-BAD3-3F193963D950}" name="Colonna5" dataDxfId="19"/>
    <tableColumn id="17" xr3:uid="{38B4820A-DD36-443B-9BBE-49BC392988BB}" name="Mese" dataDxfId="0">
      <calculatedColumnFormula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Gara]]="NOVEMBRE","NOVEMBRE",C6))))))))))))</calculatedColumnFormula>
    </tableColumn>
    <tableColumn id="18" xr3:uid="{0F33ED7A-01EE-4BDE-B869-686DD1DFA615}" name="Colonna4" dataDxfId="18"/>
    <tableColumn id="1" xr3:uid="{D10CA0F9-9673-49F6-8BC7-D389939CF63A}" name="Modifica" dataDxfId="17"/>
    <tableColumn id="2" xr3:uid="{A85D9D43-BEA3-4BB2-92ED-DC3AA2C0D7BA}" name="Tipologia" dataDxfId="16"/>
    <tableColumn id="7" xr3:uid="{8F395730-EABD-4F85-83B9-40757AA8069F}" name="Data inizio" dataDxfId="15"/>
    <tableColumn id="8" xr3:uid="{15CF4610-473B-431D-87EB-01F1532757A7}" name="Data fine" dataDxfId="14">
      <calculatedColumnFormula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calculatedColumnFormula>
    </tableColumn>
    <tableColumn id="4" xr3:uid="{A07077B4-5C94-4BFA-86E7-2131C91F60FD}" name="Nome Gara" dataDxfId="13"/>
    <tableColumn id="5" xr3:uid="{75DEA59B-E07F-4FF0-AE96-87CA28D01DB7}" name="Circolo" dataDxfId="12"/>
    <tableColumn id="6" xr3:uid="{45A27B39-56AB-4796-8643-632B8B2E56D3}" name="Zona" dataDxfId="11"/>
    <tableColumn id="3" xr3:uid="{D636CB8E-3432-4C65-9DD3-BA48F49C22FE}" name="Mese2" dataDxfId="10"/>
    <tableColumn id="12" xr3:uid="{53127804-B9FE-4070-A48D-5FFF7CDE2D92}" name="Colonna1" dataDxfId="9">
      <calculatedColumnFormula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calculatedColumnFormula>
    </tableColumn>
    <tableColumn id="15" xr3:uid="{E663C13E-B2E3-4242-80EC-12A0DFBDA60F}" name="Colonna13" dataDxfId="8">
      <calculatedColumnFormula>IF(AND(Tabella1[[#This Row],[Nome Gara]]&lt;&gt;"",Tabella1[[#This Row],[Tipologia]]=""),"Tipologia","")</calculatedColumnFormula>
    </tableColumn>
    <tableColumn id="14" xr3:uid="{F35E497F-3845-4D3D-9A2A-B7CCB07E7774}" name="Colonna12" dataDxfId="7">
      <calculatedColumnFormula>IF(AND(Tabella1[[#This Row],[Nome Gara]]&lt;&gt;"",Tabella1[[#This Row],[Data inizio]]=""),"Data","")</calculatedColumnFormula>
    </tableColumn>
    <tableColumn id="13" xr3:uid="{CD042ED1-1B07-44D7-A4C3-9743880A20E4}" name="Colonna2" dataDxfId="6">
      <calculatedColumnFormula>IF(AND(Tabella1[[#This Row],[Nome Gara]]&lt;&gt;"",Tabella1[[#This Row],[Zona]]=""),"Zona","")</calculatedColumnFormula>
    </tableColumn>
    <tableColumn id="16" xr3:uid="{2D6B0D19-31BD-4F57-8795-C9A037B9C69E}" name="Colonna3" dataDxfId="5">
      <calculatedColumnFormula>IF(AND(Tabella1[[#This Row],[Nome Gara]]&lt;&gt;"",Tabella1[[#This Row],[Circolo]]=""),"Circolo","")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0D8D46-CE84-4A41-8333-2212EC245779}" name="Tabella2" displayName="Tabella2" ref="AA7:AB19" totalsRowShown="0" headerRowDxfId="4" dataDxfId="3">
  <autoFilter ref="AA7:AB19" xr:uid="{18A641F8-2757-4C69-AA94-3200845C50AC}"/>
  <tableColumns count="2">
    <tableColumn id="1" xr3:uid="{57C33811-BC02-4534-BCE8-87D1FC73E64B}" name="Colonna1" dataDxfId="2"/>
    <tableColumn id="2" xr3:uid="{824FAB72-8A16-43FE-AAEF-2C56543EF227}" name="Colonna2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90"/>
  <sheetViews>
    <sheetView tabSelected="1" zoomScaleNormal="100" zoomScaleSheetLayoutView="70" workbookViewId="0">
      <selection activeCell="B4" sqref="B4:K4"/>
    </sheetView>
  </sheetViews>
  <sheetFormatPr defaultColWidth="9.140625" defaultRowHeight="27" customHeight="1" x14ac:dyDescent="0.25"/>
  <cols>
    <col min="1" max="1" width="3.28515625" style="58" customWidth="1"/>
    <col min="2" max="2" width="1.7109375" style="28" customWidth="1"/>
    <col min="3" max="3" width="15.7109375" style="90" bestFit="1" customWidth="1"/>
    <col min="4" max="4" width="1.7109375" style="29" customWidth="1"/>
    <col min="5" max="5" width="14.140625" style="3" bestFit="1" customWidth="1"/>
    <col min="6" max="6" width="24.28515625" style="3" bestFit="1" customWidth="1"/>
    <col min="7" max="8" width="11" style="3" customWidth="1"/>
    <col min="9" max="9" width="101.7109375" style="1" customWidth="1"/>
    <col min="10" max="10" width="36.7109375" style="1" customWidth="1"/>
    <col min="11" max="11" width="10.42578125" style="1" bestFit="1" customWidth="1"/>
    <col min="12" max="12" width="10.42578125" style="1" hidden="1" customWidth="1"/>
    <col min="13" max="13" width="16.5703125" style="2" hidden="1" customWidth="1"/>
    <col min="14" max="15" width="8.42578125" style="2" hidden="1" customWidth="1"/>
    <col min="16" max="17" width="8.42578125" style="39" hidden="1" customWidth="1"/>
    <col min="18" max="18" width="9.140625" style="4" hidden="1" customWidth="1"/>
    <col min="19" max="19" width="10.42578125" style="4" hidden="1" customWidth="1"/>
    <col min="20" max="35" width="9.140625" style="4" hidden="1" customWidth="1"/>
    <col min="36" max="16384" width="9.140625" style="3"/>
  </cols>
  <sheetData>
    <row r="1" spans="1:35" ht="102" customHeight="1" x14ac:dyDescent="0.25">
      <c r="B1" s="59"/>
      <c r="C1" s="111"/>
      <c r="D1" s="111"/>
      <c r="E1" s="111"/>
      <c r="F1" s="111"/>
      <c r="G1" s="111"/>
      <c r="H1" s="111"/>
      <c r="I1" s="111"/>
      <c r="J1" s="111"/>
      <c r="K1" s="111"/>
      <c r="L1" s="101"/>
      <c r="M1" s="109"/>
      <c r="N1" s="109"/>
      <c r="O1" s="109"/>
      <c r="P1" s="110"/>
      <c r="Q1" s="70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30" customHeight="1" x14ac:dyDescent="0.25">
      <c r="B2" s="112" t="s">
        <v>192</v>
      </c>
      <c r="C2" s="112"/>
      <c r="D2" s="112"/>
      <c r="E2" s="112"/>
      <c r="F2" s="112"/>
      <c r="G2" s="112"/>
      <c r="H2" s="112"/>
      <c r="I2" s="112"/>
      <c r="J2" s="112"/>
      <c r="K2" s="112"/>
      <c r="L2" s="102"/>
      <c r="M2" s="109">
        <f>COUNTA(Tabella1[Tipologia])</f>
        <v>307</v>
      </c>
      <c r="N2" s="108" t="str">
        <f>IF(M2=M3,"","1")</f>
        <v/>
      </c>
      <c r="O2" s="109"/>
      <c r="P2" s="110"/>
      <c r="Q2" s="70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30" customHeight="1" x14ac:dyDescent="0.25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02"/>
      <c r="M3" s="109">
        <f>SUBTOTAL(3,Tabella1[Tipologia])</f>
        <v>307</v>
      </c>
      <c r="N3" s="109"/>
      <c r="O3" s="109"/>
      <c r="P3" s="110"/>
      <c r="Q3" s="70"/>
      <c r="R3" s="6"/>
      <c r="S3" s="6"/>
      <c r="T3" s="6"/>
      <c r="U3" s="6"/>
      <c r="V3" s="6"/>
      <c r="W3" s="6"/>
      <c r="X3" s="6"/>
      <c r="Y3" s="5">
        <f>COUNTA(Tabella1[Colonna1])</f>
        <v>319</v>
      </c>
      <c r="Z3" s="6">
        <f>COUNTBLANK(Tabella1[Colonna1])</f>
        <v>319</v>
      </c>
      <c r="AA3" s="7" t="str">
        <f>IF(Y3-Z3&gt;0,"errore","")</f>
        <v/>
      </c>
      <c r="AB3" s="6"/>
      <c r="AC3" s="6"/>
      <c r="AD3" s="6"/>
      <c r="AE3" s="6"/>
      <c r="AF3" s="6"/>
      <c r="AG3" s="6"/>
      <c r="AH3" s="6"/>
      <c r="AI3" s="6"/>
    </row>
    <row r="4" spans="1:35" s="8" customFormat="1" ht="16.5" customHeight="1" x14ac:dyDescent="0.2">
      <c r="A4" s="62"/>
      <c r="B4" s="113" t="s">
        <v>424</v>
      </c>
      <c r="C4" s="113"/>
      <c r="D4" s="113"/>
      <c r="E4" s="113"/>
      <c r="F4" s="113"/>
      <c r="G4" s="113"/>
      <c r="H4" s="113"/>
      <c r="I4" s="113"/>
      <c r="J4" s="113"/>
      <c r="K4" s="113"/>
      <c r="L4" s="103"/>
      <c r="M4" s="71"/>
      <c r="N4" s="71"/>
      <c r="O4" s="72"/>
      <c r="P4" s="72"/>
      <c r="Q4" s="72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8" customFormat="1" ht="16.5" customHeight="1" x14ac:dyDescent="0.25">
      <c r="A5" s="62"/>
      <c r="B5" s="59"/>
      <c r="C5" s="87"/>
      <c r="D5" s="61"/>
      <c r="E5" s="68"/>
      <c r="F5" s="69"/>
      <c r="G5" s="69"/>
      <c r="H5" s="69"/>
      <c r="I5" s="60"/>
      <c r="J5" s="60"/>
      <c r="K5" s="60"/>
      <c r="L5" s="60"/>
      <c r="M5" s="123" t="s">
        <v>27</v>
      </c>
      <c r="N5" s="123"/>
      <c r="O5" s="123"/>
      <c r="P5" s="123"/>
      <c r="Q5" s="123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10" customFormat="1" ht="27" customHeight="1" x14ac:dyDescent="0.25">
      <c r="A6" s="63"/>
      <c r="B6" s="12" t="s">
        <v>37</v>
      </c>
      <c r="C6" s="88" t="s">
        <v>38</v>
      </c>
      <c r="D6" s="13" t="s">
        <v>36</v>
      </c>
      <c r="E6" s="96" t="s">
        <v>18</v>
      </c>
      <c r="F6" s="97" t="s">
        <v>17</v>
      </c>
      <c r="G6" s="98" t="s">
        <v>264</v>
      </c>
      <c r="H6" s="98" t="s">
        <v>265</v>
      </c>
      <c r="I6" s="99" t="s">
        <v>32</v>
      </c>
      <c r="J6" s="100" t="s">
        <v>10</v>
      </c>
      <c r="K6" s="100" t="s">
        <v>26</v>
      </c>
      <c r="L6" s="105" t="s">
        <v>408</v>
      </c>
      <c r="M6" s="95" t="s">
        <v>30</v>
      </c>
      <c r="N6" s="95" t="s">
        <v>40</v>
      </c>
      <c r="O6" s="95" t="s">
        <v>39</v>
      </c>
      <c r="P6" s="95" t="s">
        <v>31</v>
      </c>
      <c r="Q6" s="95" t="s">
        <v>35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20" customFormat="1" ht="27" customHeight="1" x14ac:dyDescent="0.25">
      <c r="A7" s="64"/>
      <c r="B7" s="34"/>
      <c r="C7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Gara]]="NOVEMBRE","NOVEMBRE",C6))))))))))))</f>
        <v>DICEMBRE</v>
      </c>
      <c r="D7" s="35"/>
      <c r="E7" s="47"/>
      <c r="F7" s="44"/>
      <c r="G7" s="44"/>
      <c r="H7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" s="48" t="s">
        <v>29</v>
      </c>
      <c r="J7" s="49"/>
      <c r="K7" s="83"/>
      <c r="L7" s="106" t="s">
        <v>29</v>
      </c>
      <c r="M7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" s="74" t="str">
        <f>IF(AND(Tabella1[[#This Row],[Nome Gara]]&lt;&gt;"",Tabella1[[#This Row],[Tipologia]]=""),"Tipologia","")</f>
        <v>Tipologia</v>
      </c>
      <c r="O7" s="74" t="str">
        <f>IF(AND(Tabella1[[#This Row],[Nome Gara]]&lt;&gt;"",Tabella1[[#This Row],[Data inizio]]=""),"Data","")</f>
        <v>Data</v>
      </c>
      <c r="P7" s="74" t="str">
        <f>IF(AND(Tabella1[[#This Row],[Nome Gara]]&lt;&gt;"",Tabella1[[#This Row],[Zona]]=""),"Zona","")</f>
        <v>Zona</v>
      </c>
      <c r="Q7" s="74" t="str">
        <f>IF(AND(Tabella1[[#This Row],[Nome Gara]]&lt;&gt;"",Tabella1[[#This Row],[Circolo]]=""),"Circolo","")</f>
        <v>Circolo</v>
      </c>
      <c r="R7" s="21"/>
      <c r="S7" s="75"/>
      <c r="T7" s="21"/>
      <c r="U7" s="21"/>
      <c r="V7" s="21"/>
      <c r="W7" s="21"/>
      <c r="X7" s="21"/>
      <c r="Y7" s="21"/>
      <c r="Z7" s="21"/>
      <c r="AA7" s="21" t="s">
        <v>30</v>
      </c>
      <c r="AB7" s="21" t="s">
        <v>31</v>
      </c>
      <c r="AC7" s="21" t="str">
        <f>IFERROR(LOOKUP(I7,Tabella2[Colonna1],Tabella2[Colonna2]),"")</f>
        <v/>
      </c>
      <c r="AD7" s="21"/>
      <c r="AE7" s="21"/>
      <c r="AF7" s="21"/>
      <c r="AG7" s="21"/>
      <c r="AH7" s="21"/>
      <c r="AI7" s="21"/>
    </row>
    <row r="8" spans="1:35" s="20" customFormat="1" ht="27" customHeight="1" x14ac:dyDescent="0.25">
      <c r="A8" s="64"/>
      <c r="B8" s="34"/>
      <c r="C8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Gara]]="NOVEMBRE","NOVEMBRE",C7))))))))))))</f>
        <v>GENNAIO</v>
      </c>
      <c r="D8" s="35"/>
      <c r="E8" s="47"/>
      <c r="F8" s="44"/>
      <c r="G8" s="44"/>
      <c r="H8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" s="48" t="s">
        <v>0</v>
      </c>
      <c r="J8" s="49"/>
      <c r="K8" s="83"/>
      <c r="L8" s="106" t="s">
        <v>0</v>
      </c>
      <c r="M8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" s="74" t="str">
        <f>IF(AND(Tabella1[[#This Row],[Nome Gara]]&lt;&gt;"",Tabella1[[#This Row],[Tipologia]]=""),"Tipologia","")</f>
        <v>Tipologia</v>
      </c>
      <c r="O8" s="74" t="str">
        <f>IF(AND(Tabella1[[#This Row],[Nome Gara]]&lt;&gt;"",Tabella1[[#This Row],[Data inizio]]=""),"Data","")</f>
        <v>Data</v>
      </c>
      <c r="P8" s="74" t="str">
        <f>IF(AND(Tabella1[[#This Row],[Nome Gara]]&lt;&gt;"",Tabella1[[#This Row],[Zona]]=""),"Zona","")</f>
        <v>Zona</v>
      </c>
      <c r="Q8" s="76" t="str">
        <f>IF(AND(Tabella1[[#This Row],[Nome Gara]]&lt;&gt;"",Tabella1[[#This Row],[Circolo]]=""),"Circolo","")</f>
        <v>Circolo</v>
      </c>
      <c r="R8" s="21"/>
      <c r="S8" s="75"/>
      <c r="T8" s="21"/>
      <c r="U8" s="21"/>
      <c r="V8" s="21"/>
      <c r="W8" s="21"/>
      <c r="X8" s="21"/>
      <c r="Y8" s="21"/>
      <c r="Z8" s="21"/>
      <c r="AA8" s="36" t="s">
        <v>33</v>
      </c>
      <c r="AB8" s="21">
        <v>1</v>
      </c>
      <c r="AC8" s="21" t="str">
        <f>IFERROR(LOOKUP(#REF!,Tabella2[Colonna1],Tabella2[Colonna2]),"")</f>
        <v/>
      </c>
      <c r="AD8" s="21"/>
      <c r="AE8" s="21"/>
      <c r="AF8" s="21"/>
      <c r="AG8" s="21"/>
      <c r="AH8" s="21"/>
      <c r="AI8" s="21"/>
    </row>
    <row r="9" spans="1:35" s="20" customFormat="1" ht="27" customHeight="1" x14ac:dyDescent="0.25">
      <c r="A9" s="64"/>
      <c r="B9" s="34"/>
      <c r="C9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Gara]]="NOVEMBRE","NOVEMBRE",C8))))))))))))</f>
        <v>FEBBRAIO</v>
      </c>
      <c r="D9" s="35"/>
      <c r="E9" s="47"/>
      <c r="F9" s="44"/>
      <c r="G9" s="44"/>
      <c r="H9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" s="50" t="s">
        <v>1</v>
      </c>
      <c r="J9" s="49"/>
      <c r="K9" s="83"/>
      <c r="L9" s="106" t="s">
        <v>1</v>
      </c>
      <c r="M9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" s="74" t="str">
        <f>IF(AND(Tabella1[[#This Row],[Nome Gara]]&lt;&gt;"",Tabella1[[#This Row],[Tipologia]]=""),"Tipologia","")</f>
        <v>Tipologia</v>
      </c>
      <c r="O9" s="74" t="str">
        <f>IF(AND(Tabella1[[#This Row],[Nome Gara]]&lt;&gt;"",Tabella1[[#This Row],[Data inizio]]=""),"Data","")</f>
        <v>Data</v>
      </c>
      <c r="P9" s="74" t="str">
        <f>IF(AND(Tabella1[[#This Row],[Nome Gara]]&lt;&gt;"",Tabella1[[#This Row],[Zona]]=""),"Zona","")</f>
        <v>Zona</v>
      </c>
      <c r="Q9" s="76" t="str">
        <f>IF(AND(Tabella1[[#This Row],[Nome Gara]]&lt;&gt;"",Tabella1[[#This Row],[Circolo]]=""),"Circolo","")</f>
        <v>Circolo</v>
      </c>
      <c r="R9" s="21"/>
      <c r="S9" s="75"/>
      <c r="T9" s="21"/>
      <c r="U9" s="21"/>
      <c r="V9" s="21"/>
      <c r="W9" s="21"/>
      <c r="X9" s="21"/>
      <c r="Y9" s="21"/>
      <c r="Z9" s="21"/>
      <c r="AA9" s="36" t="s">
        <v>34</v>
      </c>
      <c r="AB9" s="21">
        <v>2</v>
      </c>
      <c r="AC9" s="21" t="str">
        <f>IFERROR(LOOKUP(#REF!,Tabella2[Colonna1],Tabella2[Colonna2]),"")</f>
        <v/>
      </c>
      <c r="AD9" s="21"/>
      <c r="AE9" s="21"/>
      <c r="AF9" s="21"/>
      <c r="AG9" s="21"/>
      <c r="AH9" s="21"/>
      <c r="AI9" s="21"/>
    </row>
    <row r="10" spans="1:35" s="14" customFormat="1" ht="27" customHeight="1" x14ac:dyDescent="0.25">
      <c r="A10" s="65"/>
      <c r="B10" s="12"/>
      <c r="C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Gara]]="NOVEMBRE","NOVEMBRE",C9))))))))))))</f>
        <v>FEBBRAIO</v>
      </c>
      <c r="D10" s="13"/>
      <c r="E10" s="51"/>
      <c r="F10" s="45" t="s">
        <v>19</v>
      </c>
      <c r="G10" s="45">
        <v>6</v>
      </c>
      <c r="H1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10" s="52" t="s">
        <v>42</v>
      </c>
      <c r="J10" s="53" t="s">
        <v>43</v>
      </c>
      <c r="K10" s="84">
        <v>1</v>
      </c>
      <c r="L10" s="107" t="s">
        <v>1</v>
      </c>
      <c r="M10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" s="78" t="str">
        <f>IF(AND(Tabella1[[#This Row],[Nome Gara]]&lt;&gt;"",Tabella1[[#This Row],[Tipologia]]=""),"Tipologia","")</f>
        <v/>
      </c>
      <c r="O10" s="78" t="str">
        <f>IF(AND(Tabella1[[#This Row],[Nome Gara]]&lt;&gt;"",Tabella1[[#This Row],[Data inizio]]=""),"Data","")</f>
        <v/>
      </c>
      <c r="P10" s="78" t="str">
        <f>IF(AND(Tabella1[[#This Row],[Nome Gara]]&lt;&gt;"",Tabella1[[#This Row],[Zona]]=""),"Zona","")</f>
        <v/>
      </c>
      <c r="Q10" s="79" t="str">
        <f>IF(AND(Tabella1[[#This Row],[Nome Gara]]&lt;&gt;"",Tabella1[[#This Row],[Circolo]]=""),"Circolo","")</f>
        <v/>
      </c>
      <c r="R10" s="5"/>
      <c r="S10" s="7"/>
      <c r="T10" s="5"/>
      <c r="U10" s="5"/>
      <c r="V10" s="5"/>
      <c r="W10" s="5"/>
      <c r="X10" s="5"/>
      <c r="Y10" s="5"/>
      <c r="Z10" s="5"/>
      <c r="AA10" s="17" t="s">
        <v>28</v>
      </c>
      <c r="AB10" s="5">
        <v>3</v>
      </c>
      <c r="AC10" s="5" t="str">
        <f>IFERROR(LOOKUP(Tabella1[[#This Row],[Nome Gara]],Tabella2[Colonna1],Tabella2[Colonna2]),"")</f>
        <v/>
      </c>
      <c r="AD10" s="5"/>
      <c r="AE10" s="5"/>
      <c r="AF10" s="5"/>
      <c r="AG10" s="5"/>
      <c r="AH10" s="5"/>
      <c r="AI10" s="5"/>
    </row>
    <row r="11" spans="1:35" s="14" customFormat="1" ht="27" customHeight="1" x14ac:dyDescent="0.25">
      <c r="A11" s="65"/>
      <c r="B11" s="12"/>
      <c r="C1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Gara]]="NOVEMBRE","NOVEMBRE",C10))))))))))))</f>
        <v>FEBBRAIO</v>
      </c>
      <c r="D11" s="13"/>
      <c r="E11" s="51"/>
      <c r="F11" s="45" t="s">
        <v>24</v>
      </c>
      <c r="G11" s="45">
        <v>7</v>
      </c>
      <c r="H1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" s="55" t="s">
        <v>207</v>
      </c>
      <c r="J11" s="54" t="s">
        <v>44</v>
      </c>
      <c r="K11" s="84">
        <v>5</v>
      </c>
      <c r="L11" s="107" t="s">
        <v>1</v>
      </c>
      <c r="M1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" s="81" t="str">
        <f>IF(AND(Tabella1[[#This Row],[Nome Gara]]&lt;&gt;"",Tabella1[[#This Row],[Tipologia]]=""),"Tipologia","")</f>
        <v/>
      </c>
      <c r="O11" s="81" t="str">
        <f>IF(AND(Tabella1[[#This Row],[Nome Gara]]&lt;&gt;"",Tabella1[[#This Row],[Data inizio]]=""),"Data","")</f>
        <v/>
      </c>
      <c r="P11" s="81" t="str">
        <f>IF(AND(Tabella1[[#This Row],[Nome Gara]]&lt;&gt;"",Tabella1[[#This Row],[Zona]]=""),"Zona","")</f>
        <v/>
      </c>
      <c r="Q11" s="79" t="str">
        <f>IF(AND(Tabella1[[#This Row],[Nome Gara]]&lt;&gt;"",Tabella1[[#This Row],[Circolo]]=""),"Circolo","")</f>
        <v/>
      </c>
      <c r="R11" s="5"/>
      <c r="S11" s="7"/>
      <c r="T11" s="5"/>
      <c r="U11" s="5"/>
      <c r="V11" s="5"/>
      <c r="W11" s="5"/>
      <c r="X11" s="5"/>
      <c r="Y11" s="5"/>
      <c r="Z11" s="5"/>
      <c r="AA11" s="17" t="s">
        <v>2</v>
      </c>
      <c r="AB11" s="5">
        <v>4</v>
      </c>
      <c r="AC11" s="5" t="str">
        <f>IFERROR(LOOKUP(Tabella1[[#This Row],[Nome Gara]],Tabella2[Colonna1],Tabella2[Colonna2]),"")</f>
        <v/>
      </c>
      <c r="AD11" s="5"/>
      <c r="AE11" s="5"/>
      <c r="AF11" s="5"/>
      <c r="AG11" s="5"/>
      <c r="AH11" s="5"/>
      <c r="AI11" s="5"/>
    </row>
    <row r="12" spans="1:35" s="20" customFormat="1" ht="27" customHeight="1" x14ac:dyDescent="0.25">
      <c r="A12" s="65"/>
      <c r="B12" s="12"/>
      <c r="C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Gara]]="NOVEMBRE","NOVEMBRE",C11))))))))))))</f>
        <v>FEBBRAIO</v>
      </c>
      <c r="D12" s="13"/>
      <c r="E12" s="51"/>
      <c r="F12" s="45" t="s">
        <v>19</v>
      </c>
      <c r="G12" s="45">
        <v>13</v>
      </c>
      <c r="H1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12" s="55" t="s">
        <v>307</v>
      </c>
      <c r="J12" s="54" t="s">
        <v>45</v>
      </c>
      <c r="K12" s="84">
        <v>1</v>
      </c>
      <c r="L12" s="107" t="s">
        <v>1</v>
      </c>
      <c r="M1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" s="81" t="str">
        <f>IF(AND(Tabella1[[#This Row],[Nome Gara]]&lt;&gt;"",Tabella1[[#This Row],[Tipologia]]=""),"Tipologia","")</f>
        <v/>
      </c>
      <c r="O12" s="81" t="str">
        <f>IF(AND(Tabella1[[#This Row],[Nome Gara]]&lt;&gt;"",Tabella1[[#This Row],[Data inizio]]=""),"Data","")</f>
        <v/>
      </c>
      <c r="P12" s="81" t="str">
        <f>IF(AND(Tabella1[[#This Row],[Nome Gara]]&lt;&gt;"",Tabella1[[#This Row],[Zona]]=""),"Zona","")</f>
        <v/>
      </c>
      <c r="Q12" s="79" t="str">
        <f>IF(AND(Tabella1[[#This Row],[Nome Gara]]&lt;&gt;"",Tabella1[[#This Row],[Circolo]]=""),"Circolo","")</f>
        <v/>
      </c>
      <c r="R12" s="21"/>
      <c r="S12" s="7"/>
      <c r="T12" s="5"/>
      <c r="U12" s="5"/>
      <c r="V12" s="5"/>
      <c r="W12" s="5"/>
      <c r="X12" s="21"/>
      <c r="Y12" s="21"/>
      <c r="Z12" s="21"/>
      <c r="AA12" s="17" t="s">
        <v>3</v>
      </c>
      <c r="AB12" s="5">
        <v>5</v>
      </c>
      <c r="AC12" s="5">
        <f>IFERROR(LOOKUP(I8,Tabella2[Colonna1],Tabella2[Colonna2]),"")</f>
        <v>1</v>
      </c>
      <c r="AD12" s="21"/>
      <c r="AE12" s="21"/>
      <c r="AF12" s="21"/>
      <c r="AG12" s="21"/>
      <c r="AH12" s="21"/>
      <c r="AI12" s="21"/>
    </row>
    <row r="13" spans="1:35" s="14" customFormat="1" ht="27" customHeight="1" x14ac:dyDescent="0.25">
      <c r="A13" s="65"/>
      <c r="B13" s="12"/>
      <c r="C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Gara]]="NOVEMBRE","NOVEMBRE",C12))))))))))))</f>
        <v>FEBBRAIO</v>
      </c>
      <c r="D13" s="13"/>
      <c r="E13" s="51"/>
      <c r="F13" s="45" t="s">
        <v>22</v>
      </c>
      <c r="G13" s="45">
        <v>13</v>
      </c>
      <c r="H1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13" s="56" t="s">
        <v>291</v>
      </c>
      <c r="J13" s="57" t="s">
        <v>321</v>
      </c>
      <c r="K13" s="84">
        <v>7</v>
      </c>
      <c r="L13" s="107" t="s">
        <v>1</v>
      </c>
      <c r="M13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" s="78" t="str">
        <f>IF(AND(Tabella1[[#This Row],[Nome Gara]]&lt;&gt;"",Tabella1[[#This Row],[Tipologia]]=""),"Tipologia","")</f>
        <v/>
      </c>
      <c r="O13" s="78" t="str">
        <f>IF(AND(Tabella1[[#This Row],[Nome Gara]]&lt;&gt;"",Tabella1[[#This Row],[Data inizio]]=""),"Data","")</f>
        <v/>
      </c>
      <c r="P13" s="78" t="str">
        <f>IF(AND(Tabella1[[#This Row],[Nome Gara]]&lt;&gt;"",Tabella1[[#This Row],[Zona]]=""),"Zona","")</f>
        <v/>
      </c>
      <c r="Q13" s="79" t="str">
        <f>IF(AND(Tabella1[[#This Row],[Nome Gara]]&lt;&gt;"",Tabella1[[#This Row],[Circolo]]=""),"Circolo","")</f>
        <v/>
      </c>
      <c r="R13" s="5"/>
      <c r="S13" s="7"/>
      <c r="T13" s="5"/>
      <c r="U13" s="5"/>
      <c r="V13" s="5"/>
      <c r="W13" s="5"/>
      <c r="X13" s="5"/>
      <c r="Y13" s="5"/>
      <c r="Z13" s="5"/>
      <c r="AA13" s="17" t="s">
        <v>4</v>
      </c>
      <c r="AB13" s="5">
        <v>6</v>
      </c>
      <c r="AC13" s="5">
        <f>IFERROR(LOOKUP(Tabella1[[#This Row],[Nome Gara]],Tabella2[Colonna1],Tabella2[Colonna2]),"")</f>
        <v>12</v>
      </c>
      <c r="AD13" s="5"/>
      <c r="AE13" s="5"/>
      <c r="AF13" s="5"/>
      <c r="AG13" s="5"/>
      <c r="AH13" s="5"/>
      <c r="AI13" s="5"/>
    </row>
    <row r="14" spans="1:35" s="14" customFormat="1" ht="27" customHeight="1" x14ac:dyDescent="0.25">
      <c r="A14" s="65"/>
      <c r="B14" s="12"/>
      <c r="C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Gara]]="NOVEMBRE","NOVEMBRE",C13))))))))))))</f>
        <v>FEBBRAIO</v>
      </c>
      <c r="D14" s="13"/>
      <c r="E14" s="51"/>
      <c r="F14" s="45" t="s">
        <v>23</v>
      </c>
      <c r="G14" s="45">
        <v>17</v>
      </c>
      <c r="H1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" s="55" t="s">
        <v>260</v>
      </c>
      <c r="J14" s="54" t="s">
        <v>137</v>
      </c>
      <c r="K14" s="84">
        <v>3</v>
      </c>
      <c r="L14" s="107" t="s">
        <v>1</v>
      </c>
      <c r="M1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" s="81" t="str">
        <f>IF(AND(Tabella1[[#This Row],[Nome Gara]]&lt;&gt;"",Tabella1[[#This Row],[Tipologia]]=""),"Tipologia","")</f>
        <v/>
      </c>
      <c r="O14" s="81" t="str">
        <f>IF(AND(Tabella1[[#This Row],[Nome Gara]]&lt;&gt;"",Tabella1[[#This Row],[Data inizio]]=""),"Data","")</f>
        <v/>
      </c>
      <c r="P14" s="81" t="str">
        <f>IF(AND(Tabella1[[#This Row],[Nome Gara]]&lt;&gt;"",Tabella1[[#This Row],[Zona]]=""),"Zona","")</f>
        <v/>
      </c>
      <c r="Q14" s="79" t="str">
        <f>IF(AND(Tabella1[[#This Row],[Nome Gara]]&lt;&gt;"",Tabella1[[#This Row],[Circolo]]=""),"Circolo","")</f>
        <v/>
      </c>
      <c r="R14" s="5"/>
      <c r="S14" s="7"/>
      <c r="T14" s="5"/>
      <c r="U14" s="5"/>
      <c r="V14" s="5"/>
      <c r="W14" s="5"/>
      <c r="X14" s="5"/>
      <c r="Y14" s="5"/>
      <c r="Z14" s="5"/>
      <c r="AA14" s="17" t="s">
        <v>5</v>
      </c>
      <c r="AB14" s="5">
        <v>7</v>
      </c>
      <c r="AC14" s="5" t="str">
        <f>IFERROR(LOOKUP(Tabella1[[#This Row],[Nome Gara]],Tabella2[Colonna1],Tabella2[Colonna2]),"")</f>
        <v/>
      </c>
      <c r="AD14" s="5"/>
      <c r="AE14" s="5"/>
      <c r="AF14" s="5"/>
      <c r="AG14" s="5"/>
      <c r="AH14" s="5"/>
      <c r="AI14" s="5"/>
    </row>
    <row r="15" spans="1:35" s="14" customFormat="1" ht="27" customHeight="1" x14ac:dyDescent="0.25">
      <c r="A15" s="65"/>
      <c r="B15" s="12"/>
      <c r="C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Gara]]="NOVEMBRE","NOVEMBRE",C14))))))))))))</f>
        <v>FEBBRAIO</v>
      </c>
      <c r="D15" s="13"/>
      <c r="E15" s="51"/>
      <c r="F15" s="45" t="s">
        <v>151</v>
      </c>
      <c r="G15" s="45">
        <v>18</v>
      </c>
      <c r="H1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20</v>
      </c>
      <c r="I15" s="55" t="s">
        <v>47</v>
      </c>
      <c r="J15" s="54" t="s">
        <v>48</v>
      </c>
      <c r="K15" s="84">
        <v>5</v>
      </c>
      <c r="L15" s="107" t="s">
        <v>1</v>
      </c>
      <c r="M1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" s="81" t="str">
        <f>IF(AND(Tabella1[[#This Row],[Nome Gara]]&lt;&gt;"",Tabella1[[#This Row],[Tipologia]]=""),"Tipologia","")</f>
        <v/>
      </c>
      <c r="O15" s="81" t="str">
        <f>IF(AND(Tabella1[[#This Row],[Nome Gara]]&lt;&gt;"",Tabella1[[#This Row],[Data inizio]]=""),"Data","")</f>
        <v/>
      </c>
      <c r="P15" s="81" t="str">
        <f>IF(AND(Tabella1[[#This Row],[Nome Gara]]&lt;&gt;"",Tabella1[[#This Row],[Zona]]=""),"Zona","")</f>
        <v/>
      </c>
      <c r="Q15" s="79" t="str">
        <f>IF(AND(Tabella1[[#This Row],[Nome Gara]]&lt;&gt;"",Tabella1[[#This Row],[Circolo]]=""),"Circolo","")</f>
        <v/>
      </c>
      <c r="R15" s="5"/>
      <c r="S15" s="7"/>
      <c r="T15" s="5"/>
      <c r="U15" s="5"/>
      <c r="V15" s="5"/>
      <c r="W15" s="5"/>
      <c r="X15" s="5"/>
      <c r="Y15" s="5"/>
      <c r="Z15" s="5"/>
      <c r="AA15" s="17" t="s">
        <v>6</v>
      </c>
      <c r="AB15" s="5">
        <v>8</v>
      </c>
      <c r="AC15" s="5" t="str">
        <f>IFERROR(LOOKUP(Tabella1[[#This Row],[Nome Gara]],Tabella2[Colonna1],Tabella2[Colonna2]),"")</f>
        <v/>
      </c>
      <c r="AD15" s="5"/>
      <c r="AE15" s="5"/>
      <c r="AF15" s="5"/>
      <c r="AG15" s="5"/>
      <c r="AH15" s="5"/>
      <c r="AI15" s="5"/>
    </row>
    <row r="16" spans="1:35" s="14" customFormat="1" ht="27" customHeight="1" x14ac:dyDescent="0.25">
      <c r="A16" s="65"/>
      <c r="B16" s="12"/>
      <c r="C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Gara]]="NOVEMBRE","NOVEMBRE",C15))))))))))))</f>
        <v>FEBBRAIO</v>
      </c>
      <c r="D16" s="13"/>
      <c r="E16" s="51"/>
      <c r="F16" s="45" t="s">
        <v>261</v>
      </c>
      <c r="G16" s="45">
        <v>18</v>
      </c>
      <c r="H1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16" s="56" t="s">
        <v>46</v>
      </c>
      <c r="J16" s="57" t="s">
        <v>321</v>
      </c>
      <c r="K16" s="84">
        <v>7</v>
      </c>
      <c r="L16" s="107" t="s">
        <v>1</v>
      </c>
      <c r="M16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" s="78" t="str">
        <f>IF(AND(Tabella1[[#This Row],[Nome Gara]]&lt;&gt;"",Tabella1[[#This Row],[Tipologia]]=""),"Tipologia","")</f>
        <v/>
      </c>
      <c r="O16" s="78" t="str">
        <f>IF(AND(Tabella1[[#This Row],[Nome Gara]]&lt;&gt;"",Tabella1[[#This Row],[Data inizio]]=""),"Data","")</f>
        <v/>
      </c>
      <c r="P16" s="78" t="str">
        <f>IF(AND(Tabella1[[#This Row],[Nome Gara]]&lt;&gt;"",Tabella1[[#This Row],[Zona]]=""),"Zona","")</f>
        <v/>
      </c>
      <c r="Q16" s="79" t="str">
        <f>IF(AND(Tabella1[[#This Row],[Nome Gara]]&lt;&gt;"",Tabella1[[#This Row],[Circolo]]=""),"Circolo","")</f>
        <v/>
      </c>
      <c r="R16" s="5"/>
      <c r="S16" s="7"/>
      <c r="T16" s="5"/>
      <c r="U16" s="5"/>
      <c r="V16" s="5"/>
      <c r="W16" s="5"/>
      <c r="X16" s="5"/>
      <c r="Y16" s="5"/>
      <c r="Z16" s="5"/>
      <c r="AA16" s="17" t="s">
        <v>7</v>
      </c>
      <c r="AB16" s="5">
        <v>9</v>
      </c>
      <c r="AC16" s="5" t="str">
        <f>IFERROR(LOOKUP(Tabella1[[#This Row],[Nome Gara]],Tabella2[Colonna1],Tabella2[Colonna2]),"")</f>
        <v/>
      </c>
      <c r="AD16" s="5"/>
      <c r="AE16" s="5"/>
      <c r="AF16" s="5"/>
      <c r="AG16" s="5"/>
      <c r="AH16" s="5"/>
      <c r="AI16" s="5"/>
    </row>
    <row r="17" spans="1:35" s="14" customFormat="1" ht="27" customHeight="1" x14ac:dyDescent="0.25">
      <c r="A17" s="65"/>
      <c r="B17" s="12"/>
      <c r="C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Gara]]="NOVEMBRE","NOVEMBRE",C16))))))))))))</f>
        <v>FEBBRAIO</v>
      </c>
      <c r="D17" s="13"/>
      <c r="E17" s="51"/>
      <c r="F17" s="45" t="s">
        <v>24</v>
      </c>
      <c r="G17" s="45">
        <v>21</v>
      </c>
      <c r="H1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" s="55" t="s">
        <v>368</v>
      </c>
      <c r="J17" s="54" t="s">
        <v>266</v>
      </c>
      <c r="K17" s="84">
        <v>3</v>
      </c>
      <c r="L17" s="107" t="s">
        <v>1</v>
      </c>
      <c r="M1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" s="81" t="str">
        <f>IF(AND(Tabella1[[#This Row],[Nome Gara]]&lt;&gt;"",Tabella1[[#This Row],[Tipologia]]=""),"Tipologia","")</f>
        <v/>
      </c>
      <c r="O17" s="81" t="str">
        <f>IF(AND(Tabella1[[#This Row],[Nome Gara]]&lt;&gt;"",Tabella1[[#This Row],[Data inizio]]=""),"Data","")</f>
        <v/>
      </c>
      <c r="P17" s="81" t="str">
        <f>IF(AND(Tabella1[[#This Row],[Nome Gara]]&lt;&gt;"",Tabella1[[#This Row],[Zona]]=""),"Zona","")</f>
        <v/>
      </c>
      <c r="Q17" s="79" t="str">
        <f>IF(AND(Tabella1[[#This Row],[Nome Gara]]&lt;&gt;"",Tabella1[[#This Row],[Circolo]]=""),"Circolo","")</f>
        <v/>
      </c>
      <c r="R17" s="5"/>
      <c r="S17" s="7"/>
      <c r="T17" s="5"/>
      <c r="U17" s="5"/>
      <c r="V17" s="5"/>
      <c r="W17" s="5"/>
      <c r="X17" s="5"/>
      <c r="Y17" s="5"/>
      <c r="Z17" s="5"/>
      <c r="AA17" s="17" t="s">
        <v>8</v>
      </c>
      <c r="AB17" s="5">
        <v>10</v>
      </c>
      <c r="AC17" s="5" t="str">
        <f>IFERROR(LOOKUP(Tabella1[[#This Row],[Nome Gara]],Tabella2[Colonna1],Tabella2[Colonna2]),"")</f>
        <v/>
      </c>
      <c r="AD17" s="5"/>
      <c r="AE17" s="5"/>
      <c r="AF17" s="5"/>
      <c r="AG17" s="5"/>
      <c r="AH17" s="5"/>
      <c r="AI17" s="5"/>
    </row>
    <row r="18" spans="1:35" s="20" customFormat="1" ht="27" customHeight="1" x14ac:dyDescent="0.25">
      <c r="A18" s="65"/>
      <c r="B18" s="12"/>
      <c r="C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Gara]]="NOVEMBRE","NOVEMBRE",C17))))))))))))</f>
        <v>FEBBRAIO</v>
      </c>
      <c r="D18" s="13"/>
      <c r="E18" s="51"/>
      <c r="F18" s="45" t="s">
        <v>25</v>
      </c>
      <c r="G18" s="45">
        <v>27</v>
      </c>
      <c r="H1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" s="56" t="s">
        <v>182</v>
      </c>
      <c r="J18" s="57" t="s">
        <v>49</v>
      </c>
      <c r="K18" s="84">
        <v>6</v>
      </c>
      <c r="L18" s="107" t="s">
        <v>1</v>
      </c>
      <c r="M18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" s="78" t="str">
        <f>IF(AND(Tabella1[[#This Row],[Nome Gara]]&lt;&gt;"",Tabella1[[#This Row],[Tipologia]]=""),"Tipologia","")</f>
        <v/>
      </c>
      <c r="O18" s="78" t="str">
        <f>IF(AND(Tabella1[[#This Row],[Nome Gara]]&lt;&gt;"",Tabella1[[#This Row],[Data inizio]]=""),"Data","")</f>
        <v/>
      </c>
      <c r="P18" s="78" t="str">
        <f>IF(AND(Tabella1[[#This Row],[Nome Gara]]&lt;&gt;"",Tabella1[[#This Row],[Zona]]=""),"Zona","")</f>
        <v/>
      </c>
      <c r="Q18" s="79" t="str">
        <f>IF(AND(Tabella1[[#This Row],[Nome Gara]]&lt;&gt;"",Tabella1[[#This Row],[Circolo]]=""),"Circolo","")</f>
        <v/>
      </c>
      <c r="R18" s="21"/>
      <c r="S18" s="7"/>
      <c r="T18" s="5"/>
      <c r="U18" s="5"/>
      <c r="V18" s="5"/>
      <c r="W18" s="5"/>
      <c r="X18" s="21"/>
      <c r="Y18" s="21"/>
      <c r="Z18" s="21"/>
      <c r="AA18" s="17" t="s">
        <v>9</v>
      </c>
      <c r="AB18" s="5">
        <v>11</v>
      </c>
      <c r="AC18" s="5" t="str">
        <f>IFERROR(LOOKUP(Tabella1[[#This Row],[Nome Gara]],Tabella2[Colonna1],Tabella2[Colonna2]),"")</f>
        <v/>
      </c>
      <c r="AD18" s="21"/>
      <c r="AE18" s="21"/>
      <c r="AF18" s="21"/>
      <c r="AG18" s="21"/>
      <c r="AH18" s="21"/>
      <c r="AI18" s="21"/>
    </row>
    <row r="19" spans="1:35" s="20" customFormat="1" ht="27" customHeight="1" x14ac:dyDescent="0.25">
      <c r="A19" s="64"/>
      <c r="B19" s="12"/>
      <c r="C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Gara]]="NOVEMBRE","NOVEMBRE",C18))))))))))))</f>
        <v>FEBBRAIO</v>
      </c>
      <c r="D19" s="13"/>
      <c r="E19" s="51"/>
      <c r="F19" s="45" t="s">
        <v>25</v>
      </c>
      <c r="G19" s="45">
        <v>28</v>
      </c>
      <c r="H1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" s="55" t="s">
        <v>182</v>
      </c>
      <c r="J19" s="54" t="s">
        <v>137</v>
      </c>
      <c r="K19" s="84">
        <v>3</v>
      </c>
      <c r="L19" s="107" t="s">
        <v>1</v>
      </c>
      <c r="M1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" s="81" t="str">
        <f>IF(AND(Tabella1[[#This Row],[Nome Gara]]&lt;&gt;"",Tabella1[[#This Row],[Tipologia]]=""),"Tipologia","")</f>
        <v/>
      </c>
      <c r="O19" s="81" t="str">
        <f>IF(AND(Tabella1[[#This Row],[Nome Gara]]&lt;&gt;"",Tabella1[[#This Row],[Data inizio]]=""),"Data","")</f>
        <v/>
      </c>
      <c r="P19" s="81" t="str">
        <f>IF(AND(Tabella1[[#This Row],[Nome Gara]]&lt;&gt;"",Tabella1[[#This Row],[Zona]]=""),"Zona","")</f>
        <v/>
      </c>
      <c r="Q19" s="79" t="str">
        <f>IF(AND(Tabella1[[#This Row],[Nome Gara]]&lt;&gt;"",Tabella1[[#This Row],[Circolo]]=""),"Circolo","")</f>
        <v/>
      </c>
      <c r="R19" s="21"/>
      <c r="S19" s="75"/>
      <c r="T19" s="21"/>
      <c r="U19" s="21"/>
      <c r="V19" s="21"/>
      <c r="W19" s="21"/>
      <c r="X19" s="21"/>
      <c r="Y19" s="21"/>
      <c r="Z19" s="21"/>
      <c r="AA19" s="36" t="s">
        <v>29</v>
      </c>
      <c r="AB19" s="21">
        <v>12</v>
      </c>
      <c r="AC19" s="21" t="str">
        <f>IFERROR(LOOKUP(Tabella1[[#This Row],[Nome Gara]],Tabella2[Colonna1],Tabella2[Colonna2]),"")</f>
        <v/>
      </c>
      <c r="AD19" s="21"/>
      <c r="AE19" s="21"/>
      <c r="AF19" s="21"/>
      <c r="AG19" s="21"/>
      <c r="AH19" s="21"/>
      <c r="AI19" s="21"/>
    </row>
    <row r="20" spans="1:35" s="14" customFormat="1" ht="27" customHeight="1" x14ac:dyDescent="0.25">
      <c r="A20" s="65"/>
      <c r="B20" s="12"/>
      <c r="C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Gara]]="NOVEMBRE","NOVEMBRE",C19))))))))))))</f>
        <v>FEBBRAIO</v>
      </c>
      <c r="D20" s="13"/>
      <c r="E20" s="51"/>
      <c r="F20" s="45" t="s">
        <v>24</v>
      </c>
      <c r="G20" s="45">
        <v>28</v>
      </c>
      <c r="H2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" s="55" t="s">
        <v>207</v>
      </c>
      <c r="J20" s="54" t="s">
        <v>50</v>
      </c>
      <c r="K20" s="84">
        <v>5</v>
      </c>
      <c r="L20" s="107" t="s">
        <v>1</v>
      </c>
      <c r="M2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" s="81" t="str">
        <f>IF(AND(Tabella1[[#This Row],[Nome Gara]]&lt;&gt;"",Tabella1[[#This Row],[Tipologia]]=""),"Tipologia","")</f>
        <v/>
      </c>
      <c r="O20" s="81" t="str">
        <f>IF(AND(Tabella1[[#This Row],[Nome Gara]]&lt;&gt;"",Tabella1[[#This Row],[Data inizio]]=""),"Data","")</f>
        <v/>
      </c>
      <c r="P20" s="81" t="str">
        <f>IF(AND(Tabella1[[#This Row],[Nome Gara]]&lt;&gt;"",Tabella1[[#This Row],[Zona]]=""),"Zona","")</f>
        <v/>
      </c>
      <c r="Q20" s="79" t="str">
        <f>IF(AND(Tabella1[[#This Row],[Nome Gara]]&lt;&gt;"",Tabella1[[#This Row],[Circolo]]=""),"Circolo","")</f>
        <v/>
      </c>
      <c r="R20" s="5"/>
      <c r="S20" s="7"/>
      <c r="T20" s="5"/>
      <c r="U20" s="5"/>
      <c r="V20" s="5"/>
      <c r="W20" s="5"/>
      <c r="X20" s="5"/>
      <c r="Y20" s="5"/>
      <c r="Z20" s="5"/>
      <c r="AA20" s="5"/>
      <c r="AB20" s="5"/>
      <c r="AC20" s="5" t="str">
        <f>IFERROR(LOOKUP(Tabella1[[#This Row],[Nome Gara]],Tabella2[Colonna1],Tabella2[Colonna2]),"")</f>
        <v/>
      </c>
      <c r="AD20" s="5"/>
      <c r="AE20" s="5"/>
      <c r="AF20" s="5"/>
      <c r="AG20" s="5"/>
      <c r="AH20" s="5"/>
      <c r="AI20" s="5"/>
    </row>
    <row r="21" spans="1:35" s="14" customFormat="1" ht="27" customHeight="1" x14ac:dyDescent="0.25">
      <c r="A21" s="65"/>
      <c r="B21" s="12"/>
      <c r="C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Gara]]="NOVEMBRE","NOVEMBRE",C20))))))))))))</f>
        <v>FEBBRAIO</v>
      </c>
      <c r="D21" s="13"/>
      <c r="E21" s="51"/>
      <c r="F21" s="45" t="s">
        <v>19</v>
      </c>
      <c r="G21" s="45" t="s">
        <v>214</v>
      </c>
      <c r="H21" s="45"/>
      <c r="I21" s="55" t="s">
        <v>308</v>
      </c>
      <c r="J21" s="54" t="s">
        <v>51</v>
      </c>
      <c r="K21" s="84">
        <v>1</v>
      </c>
      <c r="L21" s="107" t="s">
        <v>1</v>
      </c>
      <c r="M2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" s="81" t="str">
        <f>IF(AND(Tabella1[[#This Row],[Nome Gara]]&lt;&gt;"",Tabella1[[#This Row],[Tipologia]]=""),"Tipologia","")</f>
        <v/>
      </c>
      <c r="O21" s="81" t="str">
        <f>IF(AND(Tabella1[[#This Row],[Nome Gara]]&lt;&gt;"",Tabella1[[#This Row],[Data inizio]]=""),"Data","")</f>
        <v/>
      </c>
      <c r="P21" s="81" t="str">
        <f>IF(AND(Tabella1[[#This Row],[Nome Gara]]&lt;&gt;"",Tabella1[[#This Row],[Zona]]=""),"Zona","")</f>
        <v/>
      </c>
      <c r="Q21" s="79" t="str">
        <f>IF(AND(Tabella1[[#This Row],[Nome Gara]]&lt;&gt;"",Tabella1[[#This Row],[Circolo]]=""),"Circolo","")</f>
        <v/>
      </c>
      <c r="R21" s="5"/>
      <c r="S21" s="7"/>
      <c r="T21" s="5"/>
      <c r="U21" s="5"/>
      <c r="V21" s="5"/>
      <c r="W21" s="5"/>
      <c r="X21" s="5"/>
      <c r="Y21" s="5"/>
      <c r="Z21" s="5"/>
      <c r="AA21" s="5"/>
      <c r="AB21" s="5"/>
      <c r="AC21" s="5" t="str">
        <f>IFERROR(LOOKUP(Tabella1[[#This Row],[Nome Gara]],Tabella2[Colonna1],Tabella2[Colonna2]),"")</f>
        <v/>
      </c>
      <c r="AD21" s="5"/>
      <c r="AE21" s="5"/>
      <c r="AF21" s="5"/>
      <c r="AG21" s="5"/>
      <c r="AH21" s="5"/>
      <c r="AI21" s="5"/>
    </row>
    <row r="22" spans="1:35" s="14" customFormat="1" ht="27" customHeight="1" x14ac:dyDescent="0.25">
      <c r="A22" s="65"/>
      <c r="B22" s="34"/>
      <c r="C22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Gara]]="NOVEMBRE","NOVEMBRE",C21))))))))))))</f>
        <v>MARZO</v>
      </c>
      <c r="D22" s="35"/>
      <c r="E22" s="47"/>
      <c r="F22" s="44"/>
      <c r="G22" s="44"/>
      <c r="H22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" s="50" t="s">
        <v>28</v>
      </c>
      <c r="J22" s="49"/>
      <c r="K22" s="83"/>
      <c r="L22" s="106" t="s">
        <v>28</v>
      </c>
      <c r="M22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" s="74" t="str">
        <f>IF(AND(Tabella1[[#This Row],[Nome Gara]]&lt;&gt;"",Tabella1[[#This Row],[Tipologia]]=""),"Tipologia","")</f>
        <v>Tipologia</v>
      </c>
      <c r="O22" s="74" t="str">
        <f>IF(AND(Tabella1[[#This Row],[Nome Gara]]&lt;&gt;"",Tabella1[[#This Row],[Data inizio]]=""),"Data","")</f>
        <v>Data</v>
      </c>
      <c r="P22" s="74" t="str">
        <f>IF(AND(Tabella1[[#This Row],[Nome Gara]]&lt;&gt;"",Tabella1[[#This Row],[Zona]]=""),"Zona","")</f>
        <v>Zona</v>
      </c>
      <c r="Q22" s="76" t="str">
        <f>IF(AND(Tabella1[[#This Row],[Nome Gara]]&lt;&gt;"",Tabella1[[#This Row],[Circolo]]=""),"Circolo","")</f>
        <v>Circolo</v>
      </c>
      <c r="R22" s="5"/>
      <c r="S22" s="7"/>
      <c r="T22" s="5"/>
      <c r="U22" s="5"/>
      <c r="V22" s="5"/>
      <c r="W22" s="5"/>
      <c r="X22" s="5"/>
      <c r="Y22" s="5"/>
      <c r="Z22" s="5"/>
      <c r="AA22" s="5"/>
      <c r="AB22" s="5"/>
      <c r="AC22" s="5">
        <f>IFERROR(LOOKUP(Tabella1[[#This Row],[Nome Gara]],Tabella2[Colonna1],Tabella2[Colonna2]),"")</f>
        <v>8</v>
      </c>
      <c r="AD22" s="5"/>
      <c r="AE22" s="5"/>
      <c r="AF22" s="5"/>
      <c r="AG22" s="5"/>
      <c r="AH22" s="5"/>
      <c r="AI22" s="5"/>
    </row>
    <row r="23" spans="1:35" s="14" customFormat="1" ht="27" customHeight="1" x14ac:dyDescent="0.25">
      <c r="A23" s="65"/>
      <c r="B23" s="12"/>
      <c r="C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Gara]]="NOVEMBRE","NOVEMBRE",C22))))))))))))</f>
        <v>MARZO</v>
      </c>
      <c r="D23" s="13"/>
      <c r="E23" s="51"/>
      <c r="F23" s="45" t="s">
        <v>19</v>
      </c>
      <c r="G23" s="45">
        <v>6</v>
      </c>
      <c r="H2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23" s="55" t="s">
        <v>224</v>
      </c>
      <c r="J23" s="54" t="s">
        <v>225</v>
      </c>
      <c r="K23" s="84">
        <v>4</v>
      </c>
      <c r="L23" s="107" t="s">
        <v>28</v>
      </c>
      <c r="M2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" s="81" t="str">
        <f>IF(AND(Tabella1[[#This Row],[Nome Gara]]&lt;&gt;"",Tabella1[[#This Row],[Tipologia]]=""),"Tipologia","")</f>
        <v/>
      </c>
      <c r="O23" s="81" t="str">
        <f>IF(AND(Tabella1[[#This Row],[Nome Gara]]&lt;&gt;"",Tabella1[[#This Row],[Data inizio]]=""),"Data","")</f>
        <v/>
      </c>
      <c r="P23" s="81" t="str">
        <f>IF(AND(Tabella1[[#This Row],[Nome Gara]]&lt;&gt;"",Tabella1[[#This Row],[Zona]]=""),"Zona","")</f>
        <v/>
      </c>
      <c r="Q23" s="79" t="str">
        <f>IF(AND(Tabella1[[#This Row],[Nome Gara]]&lt;&gt;"",Tabella1[[#This Row],[Circolo]]=""),"Circolo","")</f>
        <v/>
      </c>
      <c r="R23" s="5"/>
      <c r="S23" s="7"/>
      <c r="T23" s="5"/>
      <c r="U23" s="5"/>
      <c r="V23" s="5"/>
      <c r="W23" s="5"/>
      <c r="X23" s="5"/>
      <c r="Y23" s="5"/>
      <c r="Z23" s="5"/>
      <c r="AA23" s="5"/>
      <c r="AB23" s="5"/>
      <c r="AC23" s="5">
        <f>IFERROR(LOOKUP(Tabella1[[#This Row],[Nome Gara]],Tabella2[Colonna1],Tabella2[Colonna2]),"")</f>
        <v>12</v>
      </c>
      <c r="AD23" s="5"/>
      <c r="AE23" s="5"/>
      <c r="AF23" s="5"/>
      <c r="AG23" s="5"/>
      <c r="AH23" s="5"/>
      <c r="AI23" s="5"/>
    </row>
    <row r="24" spans="1:35" s="20" customFormat="1" ht="27" customHeight="1" x14ac:dyDescent="0.25">
      <c r="A24" s="65"/>
      <c r="B24" s="12"/>
      <c r="C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Gara]]="NOVEMBRE","NOVEMBRE",C23))))))))))))</f>
        <v>MARZO</v>
      </c>
      <c r="D24" s="13"/>
      <c r="E24" s="51"/>
      <c r="F24" s="45" t="s">
        <v>23</v>
      </c>
      <c r="G24" s="45">
        <v>7</v>
      </c>
      <c r="H2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" s="55" t="s">
        <v>260</v>
      </c>
      <c r="J24" s="54" t="s">
        <v>157</v>
      </c>
      <c r="K24" s="84">
        <v>3</v>
      </c>
      <c r="L24" s="107" t="s">
        <v>28</v>
      </c>
      <c r="M2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" s="81" t="str">
        <f>IF(AND(Tabella1[[#This Row],[Nome Gara]]&lt;&gt;"",Tabella1[[#This Row],[Tipologia]]=""),"Tipologia","")</f>
        <v/>
      </c>
      <c r="O24" s="81" t="str">
        <f>IF(AND(Tabella1[[#This Row],[Nome Gara]]&lt;&gt;"",Tabella1[[#This Row],[Data inizio]]=""),"Data","")</f>
        <v/>
      </c>
      <c r="P24" s="81" t="str">
        <f>IF(AND(Tabella1[[#This Row],[Nome Gara]]&lt;&gt;"",Tabella1[[#This Row],[Zona]]=""),"Zona","")</f>
        <v/>
      </c>
      <c r="Q24" s="79" t="str">
        <f>IF(AND(Tabella1[[#This Row],[Nome Gara]]&lt;&gt;"",Tabella1[[#This Row],[Circolo]]=""),"Circolo","")</f>
        <v/>
      </c>
      <c r="R24" s="21"/>
      <c r="S24" s="7"/>
      <c r="T24" s="5"/>
      <c r="U24" s="5"/>
      <c r="V24" s="5"/>
      <c r="W24" s="5"/>
      <c r="X24" s="21"/>
      <c r="Y24" s="21"/>
      <c r="Z24" s="21"/>
      <c r="AA24" s="21"/>
      <c r="AB24" s="21"/>
      <c r="AC24" s="21" t="str">
        <f>IFERROR(LOOKUP(Tabella1[[#This Row],[Nome Gara]],Tabella2[Colonna1],Tabella2[Colonna2]),"")</f>
        <v/>
      </c>
      <c r="AD24" s="21"/>
      <c r="AE24" s="21"/>
      <c r="AF24" s="21"/>
      <c r="AG24" s="21"/>
      <c r="AH24" s="21"/>
      <c r="AI24" s="21"/>
    </row>
    <row r="25" spans="1:35" s="14" customFormat="1" ht="27" customHeight="1" x14ac:dyDescent="0.25">
      <c r="A25" s="65"/>
      <c r="B25" s="12"/>
      <c r="C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Gara]]="NOVEMBRE","NOVEMBRE",C24))))))))))))</f>
        <v>MARZO</v>
      </c>
      <c r="D25" s="13"/>
      <c r="E25" s="51"/>
      <c r="F25" s="45" t="s">
        <v>24</v>
      </c>
      <c r="G25" s="45">
        <v>7</v>
      </c>
      <c r="H2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" s="55" t="s">
        <v>207</v>
      </c>
      <c r="J25" s="57" t="s">
        <v>52</v>
      </c>
      <c r="K25" s="84">
        <v>5</v>
      </c>
      <c r="L25" s="107" t="s">
        <v>28</v>
      </c>
      <c r="M25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" s="78" t="str">
        <f>IF(AND(Tabella1[[#This Row],[Nome Gara]]&lt;&gt;"",Tabella1[[#This Row],[Tipologia]]=""),"Tipologia","")</f>
        <v/>
      </c>
      <c r="O25" s="78" t="str">
        <f>IF(AND(Tabella1[[#This Row],[Nome Gara]]&lt;&gt;"",Tabella1[[#This Row],[Data inizio]]=""),"Data","")</f>
        <v/>
      </c>
      <c r="P25" s="78" t="str">
        <f>IF(AND(Tabella1[[#This Row],[Nome Gara]]&lt;&gt;"",Tabella1[[#This Row],[Zona]]=""),"Zona","")</f>
        <v/>
      </c>
      <c r="Q25" s="79" t="str">
        <f>IF(AND(Tabella1[[#This Row],[Nome Gara]]&lt;&gt;"",Tabella1[[#This Row],[Circolo]]=""),"Circolo","")</f>
        <v/>
      </c>
      <c r="R25" s="5"/>
      <c r="S25" s="7"/>
      <c r="T25" s="5"/>
      <c r="U25" s="5"/>
      <c r="V25" s="5"/>
      <c r="W25" s="5"/>
      <c r="X25" s="5"/>
      <c r="Y25" s="5"/>
      <c r="Z25" s="5"/>
      <c r="AA25" s="5"/>
      <c r="AB25" s="5"/>
      <c r="AC25" s="5" t="str">
        <f>IFERROR(LOOKUP(Tabella1[[#This Row],[Nome Gara]],Tabella2[Colonna1],Tabella2[Colonna2]),"")</f>
        <v/>
      </c>
      <c r="AD25" s="5"/>
      <c r="AE25" s="5"/>
      <c r="AF25" s="5"/>
      <c r="AG25" s="5"/>
      <c r="AH25" s="5"/>
      <c r="AI25" s="5"/>
    </row>
    <row r="26" spans="1:35" s="14" customFormat="1" ht="27" customHeight="1" x14ac:dyDescent="0.25">
      <c r="A26" s="65"/>
      <c r="B26" s="12"/>
      <c r="C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Gara]]="NOVEMBRE","NOVEMBRE",C25))))))))))))</f>
        <v>MARZO</v>
      </c>
      <c r="D26" s="13"/>
      <c r="E26" s="51"/>
      <c r="F26" s="45" t="s">
        <v>151</v>
      </c>
      <c r="G26" s="45">
        <v>12</v>
      </c>
      <c r="H2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6" s="56" t="s">
        <v>53</v>
      </c>
      <c r="J26" s="57" t="s">
        <v>54</v>
      </c>
      <c r="K26" s="84">
        <v>1</v>
      </c>
      <c r="L26" s="107" t="s">
        <v>28</v>
      </c>
      <c r="M26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" s="78" t="str">
        <f>IF(AND(Tabella1[[#This Row],[Nome Gara]]&lt;&gt;"",Tabella1[[#This Row],[Tipologia]]=""),"Tipologia","")</f>
        <v/>
      </c>
      <c r="O26" s="78" t="str">
        <f>IF(AND(Tabella1[[#This Row],[Nome Gara]]&lt;&gt;"",Tabella1[[#This Row],[Data inizio]]=""),"Data","")</f>
        <v/>
      </c>
      <c r="P26" s="78" t="str">
        <f>IF(AND(Tabella1[[#This Row],[Nome Gara]]&lt;&gt;"",Tabella1[[#This Row],[Zona]]=""),"Zona","")</f>
        <v/>
      </c>
      <c r="Q26" s="79" t="str">
        <f>IF(AND(Tabella1[[#This Row],[Nome Gara]]&lt;&gt;"",Tabella1[[#This Row],[Circolo]]=""),"Circolo","")</f>
        <v/>
      </c>
      <c r="R26" s="5"/>
      <c r="S26" s="7"/>
      <c r="T26" s="5"/>
      <c r="U26" s="5"/>
      <c r="V26" s="5"/>
      <c r="W26" s="5"/>
      <c r="X26" s="5"/>
      <c r="Y26" s="5"/>
      <c r="Z26" s="5"/>
      <c r="AA26" s="5"/>
      <c r="AB26" s="5"/>
      <c r="AC26" s="5">
        <f>IFERROR(LOOKUP(Tabella1[[#This Row],[Nome Gara]],Tabella2[Colonna1],Tabella2[Colonna2]),"")</f>
        <v>12</v>
      </c>
      <c r="AD26" s="5"/>
      <c r="AE26" s="5"/>
      <c r="AF26" s="5"/>
      <c r="AG26" s="5"/>
      <c r="AH26" s="5"/>
      <c r="AI26" s="5"/>
    </row>
    <row r="27" spans="1:35" s="14" customFormat="1" ht="27" customHeight="1" x14ac:dyDescent="0.25">
      <c r="A27" s="65"/>
      <c r="B27" s="12"/>
      <c r="C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Gara]]="NOVEMBRE","NOVEMBRE",C26))))))))))))</f>
        <v>MARZO</v>
      </c>
      <c r="D27" s="13"/>
      <c r="E27" s="51"/>
      <c r="F27" s="45" t="s">
        <v>19</v>
      </c>
      <c r="G27" s="45">
        <v>12</v>
      </c>
      <c r="H2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13</v>
      </c>
      <c r="I27" s="55" t="s">
        <v>226</v>
      </c>
      <c r="J27" s="54" t="s">
        <v>358</v>
      </c>
      <c r="K27" s="84">
        <v>4</v>
      </c>
      <c r="L27" s="107" t="s">
        <v>28</v>
      </c>
      <c r="M2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" s="81" t="str">
        <f>IF(AND(Tabella1[[#This Row],[Nome Gara]]&lt;&gt;"",Tabella1[[#This Row],[Tipologia]]=""),"Tipologia","")</f>
        <v/>
      </c>
      <c r="O27" s="81" t="str">
        <f>IF(AND(Tabella1[[#This Row],[Nome Gara]]&lt;&gt;"",Tabella1[[#This Row],[Data inizio]]=""),"Data","")</f>
        <v/>
      </c>
      <c r="P27" s="81" t="str">
        <f>IF(AND(Tabella1[[#This Row],[Nome Gara]]&lt;&gt;"",Tabella1[[#This Row],[Zona]]=""),"Zona","")</f>
        <v/>
      </c>
      <c r="Q27" s="79" t="str">
        <f>IF(AND(Tabella1[[#This Row],[Nome Gara]]&lt;&gt;"",Tabella1[[#This Row],[Circolo]]=""),"Circolo","")</f>
        <v/>
      </c>
      <c r="R27" s="5"/>
      <c r="S27" s="7"/>
      <c r="T27" s="5"/>
      <c r="U27" s="5"/>
      <c r="V27" s="5"/>
      <c r="W27" s="5"/>
      <c r="X27" s="5"/>
      <c r="Y27" s="5"/>
      <c r="Z27" s="5"/>
      <c r="AA27" s="5"/>
      <c r="AB27" s="5"/>
      <c r="AC27" s="5" t="str">
        <f>IFERROR(LOOKUP(Tabella1[[#This Row],[Nome Gara]],Tabella2[Colonna1],Tabella2[Colonna2]),"")</f>
        <v/>
      </c>
      <c r="AD27" s="5"/>
      <c r="AE27" s="5"/>
      <c r="AF27" s="5"/>
      <c r="AG27" s="5"/>
      <c r="AH27" s="5"/>
      <c r="AI27" s="5"/>
    </row>
    <row r="28" spans="1:35" s="14" customFormat="1" ht="27" customHeight="1" x14ac:dyDescent="0.25">
      <c r="A28" s="65"/>
      <c r="B28" s="12"/>
      <c r="C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Gara]]="NOVEMBRE","NOVEMBRE",C27))))))))))))</f>
        <v>MARZO</v>
      </c>
      <c r="D28" s="13"/>
      <c r="E28" s="51"/>
      <c r="F28" s="45" t="s">
        <v>19</v>
      </c>
      <c r="G28" s="45">
        <v>13</v>
      </c>
      <c r="H2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8" s="55" t="s">
        <v>303</v>
      </c>
      <c r="J28" s="54" t="s">
        <v>267</v>
      </c>
      <c r="K28" s="84">
        <v>3</v>
      </c>
      <c r="L28" s="107" t="s">
        <v>28</v>
      </c>
      <c r="M2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" s="81" t="str">
        <f>IF(AND(Tabella1[[#This Row],[Nome Gara]]&lt;&gt;"",Tabella1[[#This Row],[Tipologia]]=""),"Tipologia","")</f>
        <v/>
      </c>
      <c r="O28" s="81" t="str">
        <f>IF(AND(Tabella1[[#This Row],[Nome Gara]]&lt;&gt;"",Tabella1[[#This Row],[Data inizio]]=""),"Data","")</f>
        <v/>
      </c>
      <c r="P28" s="81" t="str">
        <f>IF(AND(Tabella1[[#This Row],[Nome Gara]]&lt;&gt;"",Tabella1[[#This Row],[Zona]]=""),"Zona","")</f>
        <v/>
      </c>
      <c r="Q28" s="79" t="str">
        <f>IF(AND(Tabella1[[#This Row],[Nome Gara]]&lt;&gt;"",Tabella1[[#This Row],[Circolo]]=""),"Circolo","")</f>
        <v/>
      </c>
      <c r="R28" s="5"/>
      <c r="S28" s="7"/>
      <c r="T28" s="5"/>
      <c r="U28" s="5"/>
      <c r="V28" s="5"/>
      <c r="W28" s="5"/>
      <c r="X28" s="5"/>
      <c r="Y28" s="5"/>
      <c r="Z28" s="5"/>
      <c r="AA28" s="5"/>
      <c r="AB28" s="5"/>
      <c r="AC28" s="5" t="str">
        <f>IFERROR(LOOKUP(Tabella1[[#This Row],[Nome Gara]],Tabella2[Colonna1],Tabella2[Colonna2]),"")</f>
        <v/>
      </c>
      <c r="AD28" s="5"/>
      <c r="AE28" s="5"/>
      <c r="AF28" s="5"/>
      <c r="AG28" s="5"/>
      <c r="AH28" s="5"/>
      <c r="AI28" s="5"/>
    </row>
    <row r="29" spans="1:35" s="14" customFormat="1" ht="27" customHeight="1" x14ac:dyDescent="0.25">
      <c r="A29" s="65"/>
      <c r="B29" s="12"/>
      <c r="C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Gara]]="NOVEMBRE","NOVEMBRE",C28))))))))))))</f>
        <v>MARZO</v>
      </c>
      <c r="D29" s="13"/>
      <c r="E29" s="51"/>
      <c r="F29" s="45" t="s">
        <v>19</v>
      </c>
      <c r="G29" s="45">
        <v>13</v>
      </c>
      <c r="H2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14</v>
      </c>
      <c r="I29" s="55" t="s">
        <v>287</v>
      </c>
      <c r="J29" s="54" t="s">
        <v>44</v>
      </c>
      <c r="K29" s="84">
        <v>5</v>
      </c>
      <c r="L29" s="107" t="s">
        <v>28</v>
      </c>
      <c r="M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" s="81" t="str">
        <f>IF(AND(Tabella1[[#This Row],[Nome Gara]]&lt;&gt;"",Tabella1[[#This Row],[Tipologia]]=""),"Tipologia","")</f>
        <v/>
      </c>
      <c r="O29" s="81" t="str">
        <f>IF(AND(Tabella1[[#This Row],[Nome Gara]]&lt;&gt;"",Tabella1[[#This Row],[Data inizio]]=""),"Data","")</f>
        <v/>
      </c>
      <c r="P29" s="81" t="str">
        <f>IF(AND(Tabella1[[#This Row],[Nome Gara]]&lt;&gt;"",Tabella1[[#This Row],[Zona]]=""),"Zona","")</f>
        <v/>
      </c>
      <c r="Q29" s="79" t="str">
        <f>IF(AND(Tabella1[[#This Row],[Nome Gara]]&lt;&gt;"",Tabella1[[#This Row],[Circolo]]=""),"Circolo","")</f>
        <v/>
      </c>
      <c r="R29" s="5"/>
      <c r="S29" s="7"/>
      <c r="T29" s="5"/>
      <c r="U29" s="5"/>
      <c r="V29" s="5"/>
      <c r="W29" s="5"/>
      <c r="X29" s="5"/>
      <c r="Y29" s="5"/>
      <c r="Z29" s="5"/>
      <c r="AA29" s="5"/>
      <c r="AB29" s="5"/>
      <c r="AC29" s="5">
        <f>IFERROR(LOOKUP(Tabella1[[#This Row],[Nome Gara]],Tabella2[Colonna1],Tabella2[Colonna2]),"")</f>
        <v>12</v>
      </c>
      <c r="AD29" s="5"/>
      <c r="AE29" s="5"/>
      <c r="AF29" s="5"/>
      <c r="AG29" s="5"/>
      <c r="AH29" s="5"/>
      <c r="AI29" s="5"/>
    </row>
    <row r="30" spans="1:35" s="20" customFormat="1" ht="27" customHeight="1" x14ac:dyDescent="0.25">
      <c r="A30" s="65"/>
      <c r="B30" s="12"/>
      <c r="C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Gara]]="NOVEMBRE","NOVEMBRE",C29))))))))))))</f>
        <v>MARZO</v>
      </c>
      <c r="D30" s="13"/>
      <c r="E30" s="51"/>
      <c r="F30" s="45" t="s">
        <v>24</v>
      </c>
      <c r="G30" s="45">
        <v>13</v>
      </c>
      <c r="H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0" s="56" t="s">
        <v>325</v>
      </c>
      <c r="J30" s="57" t="s">
        <v>55</v>
      </c>
      <c r="K30" s="84">
        <v>6</v>
      </c>
      <c r="L30" s="107" t="s">
        <v>28</v>
      </c>
      <c r="M30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" s="78" t="str">
        <f>IF(AND(Tabella1[[#This Row],[Nome Gara]]&lt;&gt;"",Tabella1[[#This Row],[Tipologia]]=""),"Tipologia","")</f>
        <v/>
      </c>
      <c r="O30" s="78" t="str">
        <f>IF(AND(Tabella1[[#This Row],[Nome Gara]]&lt;&gt;"",Tabella1[[#This Row],[Data inizio]]=""),"Data","")</f>
        <v/>
      </c>
      <c r="P30" s="78" t="str">
        <f>IF(AND(Tabella1[[#This Row],[Nome Gara]]&lt;&gt;"",Tabella1[[#This Row],[Zona]]=""),"Zona","")</f>
        <v/>
      </c>
      <c r="Q30" s="79" t="str">
        <f>IF(AND(Tabella1[[#This Row],[Nome Gara]]&lt;&gt;"",Tabella1[[#This Row],[Circolo]]=""),"Circolo","")</f>
        <v/>
      </c>
      <c r="R30" s="21"/>
      <c r="S30" s="7"/>
      <c r="T30" s="5"/>
      <c r="U30" s="5"/>
      <c r="V30" s="5"/>
      <c r="W30" s="5"/>
      <c r="X30" s="21"/>
      <c r="Y30" s="21"/>
      <c r="Z30" s="21"/>
      <c r="AA30" s="21"/>
      <c r="AB30" s="21"/>
      <c r="AC30" s="21" t="str">
        <f>IFERROR(LOOKUP(Tabella1[[#This Row],[Nome Gara]],Tabella2[Colonna1],Tabella2[Colonna2]),"")</f>
        <v/>
      </c>
      <c r="AD30" s="21"/>
      <c r="AE30" s="21"/>
      <c r="AF30" s="21"/>
      <c r="AG30" s="21"/>
      <c r="AH30" s="21"/>
      <c r="AI30" s="21"/>
    </row>
    <row r="31" spans="1:35" s="20" customFormat="1" ht="27" customHeight="1" x14ac:dyDescent="0.25">
      <c r="A31" s="65"/>
      <c r="B31" s="12"/>
      <c r="C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Gara]]="NOVEMBRE","NOVEMBRE",C30))))))))))))</f>
        <v>MARZO</v>
      </c>
      <c r="D31" s="13"/>
      <c r="E31" s="51"/>
      <c r="F31" s="45" t="s">
        <v>24</v>
      </c>
      <c r="G31" s="45">
        <v>14</v>
      </c>
      <c r="H3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1" s="55" t="s">
        <v>210</v>
      </c>
      <c r="J31" s="54" t="s">
        <v>56</v>
      </c>
      <c r="K31" s="84">
        <v>1</v>
      </c>
      <c r="L31" s="107" t="s">
        <v>28</v>
      </c>
      <c r="M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" s="81" t="str">
        <f>IF(AND(Tabella1[[#This Row],[Nome Gara]]&lt;&gt;"",Tabella1[[#This Row],[Tipologia]]=""),"Tipologia","")</f>
        <v/>
      </c>
      <c r="O31" s="81" t="str">
        <f>IF(AND(Tabella1[[#This Row],[Nome Gara]]&lt;&gt;"",Tabella1[[#This Row],[Data inizio]]=""),"Data","")</f>
        <v/>
      </c>
      <c r="P31" s="81" t="str">
        <f>IF(AND(Tabella1[[#This Row],[Nome Gara]]&lt;&gt;"",Tabella1[[#This Row],[Zona]]=""),"Zona","")</f>
        <v/>
      </c>
      <c r="Q31" s="79" t="str">
        <f>IF(AND(Tabella1[[#This Row],[Nome Gara]]&lt;&gt;"",Tabella1[[#This Row],[Circolo]]=""),"Circolo","")</f>
        <v/>
      </c>
      <c r="R31" s="21"/>
      <c r="S31" s="7"/>
      <c r="T31" s="5"/>
      <c r="U31" s="5"/>
      <c r="V31" s="5"/>
      <c r="W31" s="5"/>
      <c r="X31" s="21"/>
      <c r="Y31" s="21"/>
      <c r="Z31" s="21"/>
      <c r="AA31" s="21"/>
      <c r="AB31" s="21"/>
      <c r="AC31" s="21" t="str">
        <f>IFERROR(LOOKUP(Tabella1[[#This Row],[Nome Gara]],Tabella2[Colonna1],Tabella2[Colonna2]),"")</f>
        <v/>
      </c>
      <c r="AD31" s="21"/>
      <c r="AE31" s="21"/>
      <c r="AF31" s="21"/>
      <c r="AG31" s="21"/>
      <c r="AH31" s="21"/>
      <c r="AI31" s="21"/>
    </row>
    <row r="32" spans="1:35" s="14" customFormat="1" ht="27" customHeight="1" x14ac:dyDescent="0.25">
      <c r="A32" s="65"/>
      <c r="B32" s="12"/>
      <c r="C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Gara]]="NOVEMBRE","NOVEMBRE",C31))))))))))))</f>
        <v>MARZO</v>
      </c>
      <c r="D32" s="13"/>
      <c r="E32" s="51"/>
      <c r="F32" s="45" t="s">
        <v>25</v>
      </c>
      <c r="G32" s="45">
        <v>14</v>
      </c>
      <c r="H3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2" s="55" t="s">
        <v>409</v>
      </c>
      <c r="J32" s="54" t="s">
        <v>268</v>
      </c>
      <c r="K32" s="84">
        <v>3</v>
      </c>
      <c r="L32" s="107" t="s">
        <v>28</v>
      </c>
      <c r="M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" s="81" t="str">
        <f>IF(AND(Tabella1[[#This Row],[Nome Gara]]&lt;&gt;"",Tabella1[[#This Row],[Tipologia]]=""),"Tipologia","")</f>
        <v/>
      </c>
      <c r="O32" s="81" t="str">
        <f>IF(AND(Tabella1[[#This Row],[Nome Gara]]&lt;&gt;"",Tabella1[[#This Row],[Data inizio]]=""),"Data","")</f>
        <v/>
      </c>
      <c r="P32" s="81" t="str">
        <f>IF(AND(Tabella1[[#This Row],[Nome Gara]]&lt;&gt;"",Tabella1[[#This Row],[Zona]]=""),"Zona","")</f>
        <v/>
      </c>
      <c r="Q32" s="79" t="str">
        <f>IF(AND(Tabella1[[#This Row],[Nome Gara]]&lt;&gt;"",Tabella1[[#This Row],[Circolo]]=""),"Circolo","")</f>
        <v/>
      </c>
      <c r="R32" s="5"/>
      <c r="S32" s="7"/>
      <c r="T32" s="5"/>
      <c r="U32" s="5"/>
      <c r="V32" s="5"/>
      <c r="W32" s="5"/>
      <c r="X32" s="5"/>
      <c r="Y32" s="5"/>
      <c r="Z32" s="5"/>
      <c r="AA32" s="5"/>
      <c r="AB32" s="5"/>
      <c r="AC32" s="5" t="str">
        <f>IFERROR(LOOKUP(Tabella1[[#This Row],[Nome Gara]],Tabella2[Colonna1],Tabella2[Colonna2]),"")</f>
        <v/>
      </c>
      <c r="AD32" s="5"/>
      <c r="AE32" s="5"/>
      <c r="AF32" s="5"/>
      <c r="AG32" s="5"/>
      <c r="AH32" s="5"/>
      <c r="AI32" s="5"/>
    </row>
    <row r="33" spans="1:35" s="14" customFormat="1" ht="27" customHeight="1" x14ac:dyDescent="0.25">
      <c r="A33" s="65"/>
      <c r="B33" s="12"/>
      <c r="C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Gara]]="NOVEMBRE","NOVEMBRE",C32))))))))))))</f>
        <v>MARZO</v>
      </c>
      <c r="D33" s="13"/>
      <c r="E33" s="51"/>
      <c r="F33" s="45" t="s">
        <v>24</v>
      </c>
      <c r="G33" s="45">
        <v>14</v>
      </c>
      <c r="H3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3" s="55" t="s">
        <v>249</v>
      </c>
      <c r="J33" s="54" t="s">
        <v>227</v>
      </c>
      <c r="K33" s="84">
        <v>4</v>
      </c>
      <c r="L33" s="107" t="s">
        <v>28</v>
      </c>
      <c r="M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3" s="81" t="str">
        <f>IF(AND(Tabella1[[#This Row],[Nome Gara]]&lt;&gt;"",Tabella1[[#This Row],[Tipologia]]=""),"Tipologia","")</f>
        <v/>
      </c>
      <c r="O33" s="81" t="str">
        <f>IF(AND(Tabella1[[#This Row],[Nome Gara]]&lt;&gt;"",Tabella1[[#This Row],[Data inizio]]=""),"Data","")</f>
        <v/>
      </c>
      <c r="P33" s="81" t="str">
        <f>IF(AND(Tabella1[[#This Row],[Nome Gara]]&lt;&gt;"",Tabella1[[#This Row],[Zona]]=""),"Zona","")</f>
        <v/>
      </c>
      <c r="Q33" s="79" t="str">
        <f>IF(AND(Tabella1[[#This Row],[Nome Gara]]&lt;&gt;"",Tabella1[[#This Row],[Circolo]]=""),"Circolo","")</f>
        <v/>
      </c>
      <c r="R33" s="5"/>
      <c r="S33" s="7"/>
      <c r="T33" s="5"/>
      <c r="U33" s="5"/>
      <c r="V33" s="5"/>
      <c r="W33" s="5"/>
      <c r="X33" s="5"/>
      <c r="Y33" s="5"/>
      <c r="Z33" s="5"/>
      <c r="AA33" s="5"/>
      <c r="AB33" s="5"/>
      <c r="AC33" s="5" t="str">
        <f>IFERROR(LOOKUP(Tabella1[[#This Row],[Nome Gara]],Tabella2[Colonna1],Tabella2[Colonna2]),"")</f>
        <v/>
      </c>
      <c r="AD33" s="5"/>
      <c r="AE33" s="5"/>
      <c r="AF33" s="5"/>
      <c r="AG33" s="5"/>
      <c r="AH33" s="5"/>
      <c r="AI33" s="5"/>
    </row>
    <row r="34" spans="1:35" s="14" customFormat="1" ht="27" customHeight="1" x14ac:dyDescent="0.25">
      <c r="A34" s="65"/>
      <c r="B34" s="12"/>
      <c r="C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Gara]]="NOVEMBRE","NOVEMBRE",C33))))))))))))</f>
        <v>MARZO</v>
      </c>
      <c r="D34" s="13"/>
      <c r="E34" s="51"/>
      <c r="F34" s="45" t="s">
        <v>41</v>
      </c>
      <c r="G34" s="45">
        <v>18</v>
      </c>
      <c r="H34" s="45">
        <v>21</v>
      </c>
      <c r="I34" s="55" t="s">
        <v>344</v>
      </c>
      <c r="J34" s="54" t="s">
        <v>58</v>
      </c>
      <c r="K34" s="84">
        <v>6</v>
      </c>
      <c r="L34" s="107" t="s">
        <v>28</v>
      </c>
      <c r="M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4" s="81" t="str">
        <f>IF(AND(Tabella1[[#This Row],[Nome Gara]]&lt;&gt;"",Tabella1[[#This Row],[Tipologia]]=""),"Tipologia","")</f>
        <v/>
      </c>
      <c r="O34" s="81" t="str">
        <f>IF(AND(Tabella1[[#This Row],[Nome Gara]]&lt;&gt;"",Tabella1[[#This Row],[Data inizio]]=""),"Data","")</f>
        <v/>
      </c>
      <c r="P34" s="81" t="str">
        <f>IF(AND(Tabella1[[#This Row],[Nome Gara]]&lt;&gt;"",Tabella1[[#This Row],[Zona]]=""),"Zona","")</f>
        <v/>
      </c>
      <c r="Q34" s="79" t="str">
        <f>IF(AND(Tabella1[[#This Row],[Nome Gara]]&lt;&gt;"",Tabella1[[#This Row],[Circolo]]=""),"Circolo","")</f>
        <v/>
      </c>
      <c r="R34" s="5"/>
      <c r="S34" s="7"/>
      <c r="T34" s="5"/>
      <c r="U34" s="5"/>
      <c r="V34" s="5"/>
      <c r="W34" s="5"/>
      <c r="X34" s="5"/>
      <c r="Y34" s="5"/>
      <c r="Z34" s="5"/>
      <c r="AA34" s="5"/>
      <c r="AB34" s="5"/>
      <c r="AC34" s="5" t="str">
        <f>IFERROR(LOOKUP(Tabella1[[#This Row],[Nome Gara]],Tabella2[Colonna1],Tabella2[Colonna2]),"")</f>
        <v/>
      </c>
      <c r="AD34" s="5"/>
      <c r="AE34" s="5"/>
      <c r="AF34" s="5"/>
      <c r="AG34" s="5"/>
      <c r="AH34" s="5"/>
      <c r="AI34" s="5"/>
    </row>
    <row r="35" spans="1:35" s="14" customFormat="1" ht="27" customHeight="1" x14ac:dyDescent="0.25">
      <c r="A35" s="65"/>
      <c r="B35" s="12"/>
      <c r="C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Gara]]="NOVEMBRE","NOVEMBRE",C34))))))))))))</f>
        <v>MARZO</v>
      </c>
      <c r="D35" s="13"/>
      <c r="E35" s="51"/>
      <c r="F35" s="45" t="s">
        <v>41</v>
      </c>
      <c r="G35" s="45">
        <v>18</v>
      </c>
      <c r="H35" s="45">
        <v>21</v>
      </c>
      <c r="I35" s="55" t="s">
        <v>345</v>
      </c>
      <c r="J35" s="54" t="s">
        <v>57</v>
      </c>
      <c r="K35" s="84">
        <v>7</v>
      </c>
      <c r="L35" s="107" t="s">
        <v>28</v>
      </c>
      <c r="M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5" s="81" t="str">
        <f>IF(AND(Tabella1[[#This Row],[Nome Gara]]&lt;&gt;"",Tabella1[[#This Row],[Tipologia]]=""),"Tipologia","")</f>
        <v/>
      </c>
      <c r="O35" s="81" t="str">
        <f>IF(AND(Tabella1[[#This Row],[Nome Gara]]&lt;&gt;"",Tabella1[[#This Row],[Data inizio]]=""),"Data","")</f>
        <v/>
      </c>
      <c r="P35" s="81" t="str">
        <f>IF(AND(Tabella1[[#This Row],[Nome Gara]]&lt;&gt;"",Tabella1[[#This Row],[Zona]]=""),"Zona","")</f>
        <v/>
      </c>
      <c r="Q35" s="79" t="str">
        <f>IF(AND(Tabella1[[#This Row],[Nome Gara]]&lt;&gt;"",Tabella1[[#This Row],[Circolo]]=""),"Circolo","")</f>
        <v/>
      </c>
      <c r="R35" s="5"/>
      <c r="S35" s="7"/>
      <c r="T35" s="5"/>
      <c r="U35" s="5"/>
      <c r="V35" s="5"/>
      <c r="W35" s="5"/>
      <c r="X35" s="5"/>
      <c r="Y35" s="5"/>
      <c r="Z35" s="5"/>
      <c r="AA35" s="5"/>
      <c r="AB35" s="5"/>
      <c r="AC35" s="5" t="str">
        <f>IFERROR(LOOKUP(Tabella1[[#This Row],[Nome Gara]],Tabella2[Colonna1],Tabella2[Colonna2]),"")</f>
        <v/>
      </c>
      <c r="AD35" s="5"/>
      <c r="AE35" s="5"/>
      <c r="AF35" s="5"/>
      <c r="AG35" s="5"/>
      <c r="AH35" s="5"/>
      <c r="AI35" s="5"/>
    </row>
    <row r="36" spans="1:35" s="20" customFormat="1" ht="27" customHeight="1" x14ac:dyDescent="0.25">
      <c r="A36" s="65"/>
      <c r="B36" s="12"/>
      <c r="C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Gara]]="NOVEMBRE","NOVEMBRE",C35))))))))))))</f>
        <v>MARZO</v>
      </c>
      <c r="D36" s="13"/>
      <c r="E36" s="51"/>
      <c r="F36" s="45" t="s">
        <v>24</v>
      </c>
      <c r="G36" s="45">
        <v>20</v>
      </c>
      <c r="H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6" s="55" t="s">
        <v>210</v>
      </c>
      <c r="J36" s="54" t="s">
        <v>59</v>
      </c>
      <c r="K36" s="84">
        <v>1</v>
      </c>
      <c r="L36" s="107" t="s">
        <v>28</v>
      </c>
      <c r="M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6" s="81" t="str">
        <f>IF(AND(Tabella1[[#This Row],[Nome Gara]]&lt;&gt;"",Tabella1[[#This Row],[Tipologia]]=""),"Tipologia","")</f>
        <v/>
      </c>
      <c r="O36" s="81" t="str">
        <f>IF(AND(Tabella1[[#This Row],[Nome Gara]]&lt;&gt;"",Tabella1[[#This Row],[Data inizio]]=""),"Data","")</f>
        <v/>
      </c>
      <c r="P36" s="81" t="str">
        <f>IF(AND(Tabella1[[#This Row],[Nome Gara]]&lt;&gt;"",Tabella1[[#This Row],[Zona]]=""),"Zona","")</f>
        <v/>
      </c>
      <c r="Q36" s="79" t="str">
        <f>IF(AND(Tabella1[[#This Row],[Nome Gara]]&lt;&gt;"",Tabella1[[#This Row],[Circolo]]=""),"Circolo","")</f>
        <v/>
      </c>
      <c r="R36" s="21"/>
      <c r="S36" s="7"/>
      <c r="T36" s="5"/>
      <c r="U36" s="5"/>
      <c r="V36" s="5"/>
      <c r="W36" s="5"/>
      <c r="X36" s="21"/>
      <c r="Y36" s="21"/>
      <c r="Z36" s="21"/>
      <c r="AA36" s="21"/>
      <c r="AB36" s="21"/>
      <c r="AC36" s="21" t="str">
        <f>IFERROR(LOOKUP(Tabella1[[#This Row],[Nome Gara]],Tabella2[Colonna1],Tabella2[Colonna2]),"")</f>
        <v/>
      </c>
      <c r="AD36" s="21"/>
      <c r="AE36" s="21"/>
      <c r="AF36" s="21"/>
      <c r="AG36" s="21"/>
      <c r="AH36" s="21"/>
      <c r="AI36" s="21"/>
    </row>
    <row r="37" spans="1:35" s="14" customFormat="1" ht="27" customHeight="1" x14ac:dyDescent="0.25">
      <c r="A37" s="65"/>
      <c r="B37" s="12"/>
      <c r="C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Gara]]="NOVEMBRE","NOVEMBRE",C36))))))))))))</f>
        <v>MARZO</v>
      </c>
      <c r="D37" s="13"/>
      <c r="E37" s="51"/>
      <c r="F37" s="45" t="s">
        <v>19</v>
      </c>
      <c r="G37" s="45">
        <v>20</v>
      </c>
      <c r="H3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37" s="55" t="s">
        <v>62</v>
      </c>
      <c r="J37" s="54" t="s">
        <v>63</v>
      </c>
      <c r="K37" s="84">
        <v>1</v>
      </c>
      <c r="L37" s="107" t="s">
        <v>28</v>
      </c>
      <c r="M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7" s="81" t="str">
        <f>IF(AND(Tabella1[[#This Row],[Nome Gara]]&lt;&gt;"",Tabella1[[#This Row],[Tipologia]]=""),"Tipologia","")</f>
        <v/>
      </c>
      <c r="O37" s="81" t="str">
        <f>IF(AND(Tabella1[[#This Row],[Nome Gara]]&lt;&gt;"",Tabella1[[#This Row],[Data inizio]]=""),"Data","")</f>
        <v/>
      </c>
      <c r="P37" s="81" t="str">
        <f>IF(AND(Tabella1[[#This Row],[Nome Gara]]&lt;&gt;"",Tabella1[[#This Row],[Zona]]=""),"Zona","")</f>
        <v/>
      </c>
      <c r="Q37" s="79" t="str">
        <f>IF(AND(Tabella1[[#This Row],[Nome Gara]]&lt;&gt;"",Tabella1[[#This Row],[Circolo]]=""),"Circolo","")</f>
        <v/>
      </c>
      <c r="R37" s="5"/>
      <c r="S37" s="7"/>
      <c r="T37" s="5"/>
      <c r="U37" s="5"/>
      <c r="V37" s="5"/>
      <c r="W37" s="5"/>
      <c r="X37" s="5"/>
      <c r="Y37" s="5"/>
      <c r="Z37" s="5"/>
      <c r="AA37" s="5"/>
      <c r="AB37" s="5"/>
      <c r="AC37" s="5" t="str">
        <f>IFERROR(LOOKUP(Tabella1[[#This Row],[Nome Gara]],Tabella2[Colonna1],Tabella2[Colonna2]),"")</f>
        <v/>
      </c>
      <c r="AD37" s="5"/>
      <c r="AE37" s="5"/>
      <c r="AF37" s="5"/>
      <c r="AG37" s="5"/>
      <c r="AH37" s="5"/>
      <c r="AI37" s="5"/>
    </row>
    <row r="38" spans="1:35" s="20" customFormat="1" ht="27" customHeight="1" x14ac:dyDescent="0.25">
      <c r="A38" s="64"/>
      <c r="B38" s="12"/>
      <c r="C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Gara]]="NOVEMBRE","NOVEMBRE",C37))))))))))))</f>
        <v>MARZO</v>
      </c>
      <c r="D38" s="13"/>
      <c r="E38" s="51"/>
      <c r="F38" s="45" t="s">
        <v>19</v>
      </c>
      <c r="G38" s="45">
        <v>20</v>
      </c>
      <c r="H3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21</v>
      </c>
      <c r="I38" s="55" t="s">
        <v>64</v>
      </c>
      <c r="J38" s="54" t="s">
        <v>65</v>
      </c>
      <c r="K38" s="84">
        <v>2</v>
      </c>
      <c r="L38" s="107" t="s">
        <v>28</v>
      </c>
      <c r="M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8" s="81" t="str">
        <f>IF(AND(Tabella1[[#This Row],[Nome Gara]]&lt;&gt;"",Tabella1[[#This Row],[Tipologia]]=""),"Tipologia","")</f>
        <v/>
      </c>
      <c r="O38" s="81" t="str">
        <f>IF(AND(Tabella1[[#This Row],[Nome Gara]]&lt;&gt;"",Tabella1[[#This Row],[Data inizio]]=""),"Data","")</f>
        <v/>
      </c>
      <c r="P38" s="81" t="str">
        <f>IF(AND(Tabella1[[#This Row],[Nome Gara]]&lt;&gt;"",Tabella1[[#This Row],[Zona]]=""),"Zona","")</f>
        <v/>
      </c>
      <c r="Q38" s="79" t="str">
        <f>IF(AND(Tabella1[[#This Row],[Nome Gara]]&lt;&gt;"",Tabella1[[#This Row],[Circolo]]=""),"Circolo","")</f>
        <v/>
      </c>
      <c r="R38" s="21"/>
      <c r="S38" s="75"/>
      <c r="T38" s="21"/>
      <c r="U38" s="21"/>
      <c r="V38" s="21"/>
      <c r="W38" s="21"/>
      <c r="X38" s="21"/>
      <c r="Y38" s="21"/>
      <c r="Z38" s="21"/>
      <c r="AA38" s="21"/>
      <c r="AB38" s="21"/>
      <c r="AC38" s="21">
        <f>IFERROR(LOOKUP(Tabella1[[#This Row],[Nome Gara]],Tabella2[Colonna1],Tabella2[Colonna2]),"")</f>
        <v>6</v>
      </c>
      <c r="AD38" s="21"/>
      <c r="AE38" s="21"/>
      <c r="AF38" s="21"/>
      <c r="AG38" s="21"/>
      <c r="AH38" s="21"/>
      <c r="AI38" s="21"/>
    </row>
    <row r="39" spans="1:35" s="14" customFormat="1" ht="27" customHeight="1" x14ac:dyDescent="0.25">
      <c r="A39" s="65"/>
      <c r="B39" s="12"/>
      <c r="C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Gara]]="NOVEMBRE","NOVEMBRE",C38))))))))))))</f>
        <v>MARZO</v>
      </c>
      <c r="D39" s="13"/>
      <c r="E39" s="51"/>
      <c r="F39" s="45" t="s">
        <v>24</v>
      </c>
      <c r="G39" s="45">
        <v>21</v>
      </c>
      <c r="H3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9" s="55" t="s">
        <v>210</v>
      </c>
      <c r="J39" s="54" t="s">
        <v>269</v>
      </c>
      <c r="K39" s="84">
        <v>3</v>
      </c>
      <c r="L39" s="107" t="s">
        <v>28</v>
      </c>
      <c r="M3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9" s="81" t="str">
        <f>IF(AND(Tabella1[[#This Row],[Nome Gara]]&lt;&gt;"",Tabella1[[#This Row],[Tipologia]]=""),"Tipologia","")</f>
        <v/>
      </c>
      <c r="O39" s="81" t="str">
        <f>IF(AND(Tabella1[[#This Row],[Nome Gara]]&lt;&gt;"",Tabella1[[#This Row],[Data inizio]]=""),"Data","")</f>
        <v/>
      </c>
      <c r="P39" s="81" t="str">
        <f>IF(AND(Tabella1[[#This Row],[Nome Gara]]&lt;&gt;"",Tabella1[[#This Row],[Zona]]=""),"Zona","")</f>
        <v/>
      </c>
      <c r="Q39" s="79" t="str">
        <f>IF(AND(Tabella1[[#This Row],[Nome Gara]]&lt;&gt;"",Tabella1[[#This Row],[Circolo]]=""),"Circolo","")</f>
        <v/>
      </c>
      <c r="R39" s="5"/>
      <c r="S39" s="7"/>
      <c r="T39" s="5"/>
      <c r="U39" s="5"/>
      <c r="V39" s="5"/>
      <c r="W39" s="5"/>
      <c r="X39" s="5"/>
      <c r="Y39" s="5"/>
      <c r="Z39" s="5"/>
      <c r="AA39" s="5"/>
      <c r="AB39" s="5"/>
      <c r="AC39" s="5" t="str">
        <f>IFERROR(LOOKUP(Tabella1[[#This Row],[Nome Gara]],Tabella2[Colonna1],Tabella2[Colonna2]),"")</f>
        <v/>
      </c>
      <c r="AD39" s="5"/>
      <c r="AE39" s="5"/>
      <c r="AF39" s="5"/>
      <c r="AG39" s="5"/>
      <c r="AH39" s="5"/>
      <c r="AI39" s="5"/>
    </row>
    <row r="40" spans="1:35" s="14" customFormat="1" ht="27" customHeight="1" x14ac:dyDescent="0.25">
      <c r="A40" s="65"/>
      <c r="B40" s="12"/>
      <c r="C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Gara]]="NOVEMBRE","NOVEMBRE",C39))))))))))))</f>
        <v>MARZO</v>
      </c>
      <c r="D40" s="13"/>
      <c r="E40" s="51"/>
      <c r="F40" s="45" t="s">
        <v>25</v>
      </c>
      <c r="G40" s="45">
        <v>21</v>
      </c>
      <c r="H4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0" s="55" t="s">
        <v>182</v>
      </c>
      <c r="J40" s="54" t="s">
        <v>228</v>
      </c>
      <c r="K40" s="84">
        <v>4</v>
      </c>
      <c r="L40" s="107" t="s">
        <v>28</v>
      </c>
      <c r="M4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0" s="81" t="str">
        <f>IF(AND(Tabella1[[#This Row],[Nome Gara]]&lt;&gt;"",Tabella1[[#This Row],[Tipologia]]=""),"Tipologia","")</f>
        <v/>
      </c>
      <c r="O40" s="81" t="str">
        <f>IF(AND(Tabella1[[#This Row],[Nome Gara]]&lt;&gt;"",Tabella1[[#This Row],[Data inizio]]=""),"Data","")</f>
        <v/>
      </c>
      <c r="P40" s="81" t="str">
        <f>IF(AND(Tabella1[[#This Row],[Nome Gara]]&lt;&gt;"",Tabella1[[#This Row],[Zona]]=""),"Zona","")</f>
        <v/>
      </c>
      <c r="Q40" s="79" t="str">
        <f>IF(AND(Tabella1[[#This Row],[Nome Gara]]&lt;&gt;"",Tabella1[[#This Row],[Circolo]]=""),"Circolo","")</f>
        <v/>
      </c>
      <c r="R40" s="5"/>
      <c r="S40" s="7"/>
      <c r="T40" s="5"/>
      <c r="U40" s="5"/>
      <c r="V40" s="5"/>
      <c r="W40" s="5"/>
      <c r="X40" s="5"/>
      <c r="Y40" s="5"/>
      <c r="Z40" s="5"/>
      <c r="AA40" s="5"/>
      <c r="AB40" s="5"/>
      <c r="AC40" s="5" t="str">
        <f>IFERROR(LOOKUP(Tabella1[[#This Row],[Nome Gara]],Tabella2[Colonna1],Tabella2[Colonna2]),"")</f>
        <v/>
      </c>
      <c r="AD40" s="5"/>
      <c r="AE40" s="5"/>
      <c r="AF40" s="5"/>
      <c r="AG40" s="5"/>
      <c r="AH40" s="5"/>
      <c r="AI40" s="5"/>
    </row>
    <row r="41" spans="1:35" s="14" customFormat="1" ht="27" customHeight="1" x14ac:dyDescent="0.25">
      <c r="A41" s="65"/>
      <c r="B41" s="12"/>
      <c r="C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Gara]]="NOVEMBRE","NOVEMBRE",C40))))))))))))</f>
        <v>MARZO</v>
      </c>
      <c r="D41" s="13"/>
      <c r="E41" s="51"/>
      <c r="F41" s="45" t="s">
        <v>25</v>
      </c>
      <c r="G41" s="45">
        <v>21</v>
      </c>
      <c r="H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1" s="56" t="s">
        <v>182</v>
      </c>
      <c r="J41" s="54" t="s">
        <v>61</v>
      </c>
      <c r="K41" s="84">
        <v>5</v>
      </c>
      <c r="L41" s="107" t="s">
        <v>28</v>
      </c>
      <c r="M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1" s="81" t="str">
        <f>IF(AND(Tabella1[[#This Row],[Nome Gara]]&lt;&gt;"",Tabella1[[#This Row],[Tipologia]]=""),"Tipologia","")</f>
        <v/>
      </c>
      <c r="O41" s="81" t="str">
        <f>IF(AND(Tabella1[[#This Row],[Nome Gara]]&lt;&gt;"",Tabella1[[#This Row],[Data inizio]]=""),"Data","")</f>
        <v/>
      </c>
      <c r="P41" s="81" t="str">
        <f>IF(AND(Tabella1[[#This Row],[Nome Gara]]&lt;&gt;"",Tabella1[[#This Row],[Zona]]=""),"Zona","")</f>
        <v/>
      </c>
      <c r="Q41" s="79" t="str">
        <f>IF(AND(Tabella1[[#This Row],[Nome Gara]]&lt;&gt;"",Tabella1[[#This Row],[Circolo]]=""),"Circolo","")</f>
        <v/>
      </c>
      <c r="R41" s="5"/>
      <c r="S41" s="7"/>
      <c r="T41" s="5"/>
      <c r="U41" s="5"/>
      <c r="V41" s="5"/>
      <c r="W41" s="5"/>
      <c r="X41" s="5"/>
      <c r="Y41" s="5"/>
      <c r="Z41" s="5"/>
      <c r="AA41" s="5"/>
      <c r="AB41" s="5"/>
      <c r="AC41" s="5" t="str">
        <f>IFERROR(LOOKUP(Tabella1[[#This Row],[Nome Gara]],Tabella2[Colonna1],Tabella2[Colonna2]),"")</f>
        <v/>
      </c>
      <c r="AD41" s="5"/>
      <c r="AE41" s="5"/>
      <c r="AF41" s="5"/>
      <c r="AG41" s="5"/>
      <c r="AH41" s="5"/>
      <c r="AI41" s="5"/>
    </row>
    <row r="42" spans="1:35" s="20" customFormat="1" ht="27" customHeight="1" x14ac:dyDescent="0.25">
      <c r="A42" s="65"/>
      <c r="B42" s="12"/>
      <c r="C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Gara]]="NOVEMBRE","NOVEMBRE",C41))))))))))))</f>
        <v>MARZO</v>
      </c>
      <c r="D42" s="13"/>
      <c r="E42" s="51"/>
      <c r="F42" s="45" t="s">
        <v>25</v>
      </c>
      <c r="G42" s="45">
        <v>21</v>
      </c>
      <c r="H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2" s="56" t="s">
        <v>183</v>
      </c>
      <c r="J42" s="54" t="s">
        <v>60</v>
      </c>
      <c r="K42" s="84">
        <v>6</v>
      </c>
      <c r="L42" s="107" t="s">
        <v>28</v>
      </c>
      <c r="M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2" s="81" t="str">
        <f>IF(AND(Tabella1[[#This Row],[Nome Gara]]&lt;&gt;"",Tabella1[[#This Row],[Tipologia]]=""),"Tipologia","")</f>
        <v/>
      </c>
      <c r="O42" s="81" t="str">
        <f>IF(AND(Tabella1[[#This Row],[Nome Gara]]&lt;&gt;"",Tabella1[[#This Row],[Data inizio]]=""),"Data","")</f>
        <v/>
      </c>
      <c r="P42" s="81" t="str">
        <f>IF(AND(Tabella1[[#This Row],[Nome Gara]]&lt;&gt;"",Tabella1[[#This Row],[Zona]]=""),"Zona","")</f>
        <v/>
      </c>
      <c r="Q42" s="79" t="str">
        <f>IF(AND(Tabella1[[#This Row],[Nome Gara]]&lt;&gt;"",Tabella1[[#This Row],[Circolo]]=""),"Circolo","")</f>
        <v/>
      </c>
      <c r="R42" s="21"/>
      <c r="S42" s="7"/>
      <c r="T42" s="5"/>
      <c r="U42" s="5"/>
      <c r="V42" s="5"/>
      <c r="W42" s="5"/>
      <c r="X42" s="21"/>
      <c r="Y42" s="21"/>
      <c r="Z42" s="21"/>
      <c r="AA42" s="21"/>
      <c r="AB42" s="21"/>
      <c r="AC42" s="21" t="str">
        <f>IFERROR(LOOKUP(Tabella1[[#This Row],[Nome Gara]],Tabella2[Colonna1],Tabella2[Colonna2]),"")</f>
        <v/>
      </c>
      <c r="AD42" s="21"/>
      <c r="AE42" s="21"/>
      <c r="AF42" s="21"/>
      <c r="AG42" s="21"/>
      <c r="AH42" s="21"/>
      <c r="AI42" s="21"/>
    </row>
    <row r="43" spans="1:35" s="14" customFormat="1" ht="27" customHeight="1" x14ac:dyDescent="0.25">
      <c r="A43" s="65"/>
      <c r="B43" s="12"/>
      <c r="C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Gara]]="NOVEMBRE","NOVEMBRE",C42))))))))))))</f>
        <v>MARZO</v>
      </c>
      <c r="D43" s="13"/>
      <c r="E43" s="51"/>
      <c r="F43" s="45" t="s">
        <v>261</v>
      </c>
      <c r="G43" s="45">
        <v>26</v>
      </c>
      <c r="H43" s="45">
        <v>28</v>
      </c>
      <c r="I43" s="55" t="s">
        <v>66</v>
      </c>
      <c r="J43" s="54" t="s">
        <v>67</v>
      </c>
      <c r="K43" s="84">
        <v>3</v>
      </c>
      <c r="L43" s="107" t="s">
        <v>28</v>
      </c>
      <c r="M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3" s="81" t="str">
        <f>IF(AND(Tabella1[[#This Row],[Nome Gara]]&lt;&gt;"",Tabella1[[#This Row],[Tipologia]]=""),"Tipologia","")</f>
        <v/>
      </c>
      <c r="O43" s="81" t="str">
        <f>IF(AND(Tabella1[[#This Row],[Nome Gara]]&lt;&gt;"",Tabella1[[#This Row],[Data inizio]]=""),"Data","")</f>
        <v/>
      </c>
      <c r="P43" s="81" t="str">
        <f>IF(AND(Tabella1[[#This Row],[Nome Gara]]&lt;&gt;"",Tabella1[[#This Row],[Zona]]=""),"Zona","")</f>
        <v/>
      </c>
      <c r="Q43" s="79" t="str">
        <f>IF(AND(Tabella1[[#This Row],[Nome Gara]]&lt;&gt;"",Tabella1[[#This Row],[Circolo]]=""),"Circolo","")</f>
        <v/>
      </c>
      <c r="R43" s="5"/>
      <c r="S43" s="7"/>
      <c r="T43" s="5"/>
      <c r="U43" s="5"/>
      <c r="V43" s="5"/>
      <c r="W43" s="5"/>
      <c r="X43" s="5"/>
      <c r="Y43" s="5"/>
      <c r="Z43" s="5"/>
      <c r="AA43" s="5"/>
      <c r="AB43" s="5"/>
      <c r="AC43" s="5">
        <f>IFERROR(LOOKUP(Tabella1[[#This Row],[Nome Gara]],Tabella2[Colonna1],Tabella2[Colonna2]),"")</f>
        <v>8</v>
      </c>
      <c r="AD43" s="5"/>
      <c r="AE43" s="5"/>
      <c r="AF43" s="5"/>
      <c r="AG43" s="5"/>
      <c r="AH43" s="5"/>
      <c r="AI43" s="5"/>
    </row>
    <row r="44" spans="1:35" s="14" customFormat="1" ht="27" customHeight="1" x14ac:dyDescent="0.25">
      <c r="A44" s="65"/>
      <c r="B44" s="12"/>
      <c r="C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Gara]]="NOVEMBRE","NOVEMBRE",C43))))))))))))</f>
        <v>MARZO</v>
      </c>
      <c r="D44" s="13"/>
      <c r="E44" s="51"/>
      <c r="F44" s="45" t="s">
        <v>19</v>
      </c>
      <c r="G44" s="45">
        <v>26</v>
      </c>
      <c r="H4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44" s="55" t="s">
        <v>229</v>
      </c>
      <c r="J44" s="54" t="s">
        <v>141</v>
      </c>
      <c r="K44" s="84">
        <v>4</v>
      </c>
      <c r="L44" s="107" t="s">
        <v>28</v>
      </c>
      <c r="M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4" s="81" t="str">
        <f>IF(AND(Tabella1[[#This Row],[Nome Gara]]&lt;&gt;"",Tabella1[[#This Row],[Tipologia]]=""),"Tipologia","")</f>
        <v/>
      </c>
      <c r="O44" s="81" t="str">
        <f>IF(AND(Tabella1[[#This Row],[Nome Gara]]&lt;&gt;"",Tabella1[[#This Row],[Data inizio]]=""),"Data","")</f>
        <v/>
      </c>
      <c r="P44" s="81" t="str">
        <f>IF(AND(Tabella1[[#This Row],[Nome Gara]]&lt;&gt;"",Tabella1[[#This Row],[Zona]]=""),"Zona","")</f>
        <v/>
      </c>
      <c r="Q44" s="79" t="str">
        <f>IF(AND(Tabella1[[#This Row],[Nome Gara]]&lt;&gt;"",Tabella1[[#This Row],[Circolo]]=""),"Circolo","")</f>
        <v/>
      </c>
      <c r="R44" s="5"/>
      <c r="S44" s="7"/>
      <c r="T44" s="5"/>
      <c r="U44" s="5"/>
      <c r="V44" s="5"/>
      <c r="W44" s="5"/>
      <c r="X44" s="5"/>
      <c r="Y44" s="5"/>
      <c r="Z44" s="5"/>
      <c r="AA44" s="5"/>
      <c r="AB44" s="5"/>
      <c r="AC44" s="5">
        <f>IFERROR(LOOKUP(Tabella1[[#This Row],[Nome Gara]],Tabella2[Colonna1],Tabella2[Colonna2]),"")</f>
        <v>8</v>
      </c>
      <c r="AD44" s="5"/>
      <c r="AE44" s="5"/>
      <c r="AF44" s="5"/>
      <c r="AG44" s="5"/>
      <c r="AH44" s="5"/>
      <c r="AI44" s="5"/>
    </row>
    <row r="45" spans="1:35" s="14" customFormat="1" ht="27" customHeight="1" x14ac:dyDescent="0.25">
      <c r="A45" s="65"/>
      <c r="B45" s="12"/>
      <c r="C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Gara]]="NOVEMBRE","NOVEMBRE",C44))))))))))))</f>
        <v>MARZO</v>
      </c>
      <c r="D45" s="13"/>
      <c r="E45" s="51"/>
      <c r="F45" s="45" t="s">
        <v>25</v>
      </c>
      <c r="G45" s="45">
        <v>27</v>
      </c>
      <c r="H4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5" s="56" t="s">
        <v>182</v>
      </c>
      <c r="J45" s="54" t="s">
        <v>68</v>
      </c>
      <c r="K45" s="84">
        <v>1</v>
      </c>
      <c r="L45" s="107" t="s">
        <v>28</v>
      </c>
      <c r="M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5" s="81" t="str">
        <f>IF(AND(Tabella1[[#This Row],[Nome Gara]]&lt;&gt;"",Tabella1[[#This Row],[Tipologia]]=""),"Tipologia","")</f>
        <v/>
      </c>
      <c r="O45" s="81" t="str">
        <f>IF(AND(Tabella1[[#This Row],[Nome Gara]]&lt;&gt;"",Tabella1[[#This Row],[Data inizio]]=""),"Data","")</f>
        <v/>
      </c>
      <c r="P45" s="81" t="str">
        <f>IF(AND(Tabella1[[#This Row],[Nome Gara]]&lt;&gt;"",Tabella1[[#This Row],[Zona]]=""),"Zona","")</f>
        <v/>
      </c>
      <c r="Q45" s="79" t="str">
        <f>IF(AND(Tabella1[[#This Row],[Nome Gara]]&lt;&gt;"",Tabella1[[#This Row],[Circolo]]=""),"Circolo","")</f>
        <v/>
      </c>
      <c r="R45" s="5"/>
      <c r="S45" s="7"/>
      <c r="T45" s="5"/>
      <c r="U45" s="5"/>
      <c r="V45" s="5"/>
      <c r="W45" s="5"/>
      <c r="X45" s="5"/>
      <c r="Y45" s="5"/>
      <c r="Z45" s="5"/>
      <c r="AA45" s="5"/>
      <c r="AB45" s="5"/>
      <c r="AC45" s="5" t="str">
        <f>IFERROR(LOOKUP(Tabella1[[#This Row],[Nome Gara]],Tabella2[Colonna1],Tabella2[Colonna2]),"")</f>
        <v/>
      </c>
      <c r="AD45" s="5"/>
      <c r="AE45" s="5"/>
      <c r="AF45" s="5"/>
      <c r="AG45" s="5"/>
      <c r="AH45" s="5"/>
      <c r="AI45" s="5"/>
    </row>
    <row r="46" spans="1:35" s="14" customFormat="1" ht="27" customHeight="1" x14ac:dyDescent="0.25">
      <c r="A46" s="65"/>
      <c r="B46" s="12"/>
      <c r="C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Gara]]="NOVEMBRE","NOVEMBRE",C45))))))))))))</f>
        <v>MARZO</v>
      </c>
      <c r="D46" s="13"/>
      <c r="E46" s="51"/>
      <c r="F46" s="45" t="s">
        <v>19</v>
      </c>
      <c r="G46" s="45">
        <v>27</v>
      </c>
      <c r="H4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28</v>
      </c>
      <c r="I46" s="55" t="s">
        <v>69</v>
      </c>
      <c r="J46" s="54" t="s">
        <v>70</v>
      </c>
      <c r="K46" s="84">
        <v>2</v>
      </c>
      <c r="L46" s="107" t="s">
        <v>28</v>
      </c>
      <c r="M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6" s="81" t="str">
        <f>IF(AND(Tabella1[[#This Row],[Nome Gara]]&lt;&gt;"",Tabella1[[#This Row],[Tipologia]]=""),"Tipologia","")</f>
        <v/>
      </c>
      <c r="O46" s="81" t="str">
        <f>IF(AND(Tabella1[[#This Row],[Nome Gara]]&lt;&gt;"",Tabella1[[#This Row],[Data inizio]]=""),"Data","")</f>
        <v/>
      </c>
      <c r="P46" s="81" t="str">
        <f>IF(AND(Tabella1[[#This Row],[Nome Gara]]&lt;&gt;"",Tabella1[[#This Row],[Zona]]=""),"Zona","")</f>
        <v/>
      </c>
      <c r="Q46" s="79" t="str">
        <f>IF(AND(Tabella1[[#This Row],[Nome Gara]]&lt;&gt;"",Tabella1[[#This Row],[Circolo]]=""),"Circolo","")</f>
        <v/>
      </c>
      <c r="R46" s="5"/>
      <c r="S46" s="7"/>
      <c r="T46" s="5"/>
      <c r="U46" s="5"/>
      <c r="V46" s="5"/>
      <c r="W46" s="5"/>
      <c r="X46" s="5"/>
      <c r="Y46" s="5"/>
      <c r="Z46" s="5"/>
      <c r="AA46" s="5"/>
      <c r="AB46" s="5"/>
      <c r="AC46" s="5">
        <f>IFERROR(LOOKUP(Tabella1[[#This Row],[Nome Gara]],Tabella2[Colonna1],Tabella2[Colonna2]),"")</f>
        <v>12</v>
      </c>
      <c r="AD46" s="5"/>
      <c r="AE46" s="5"/>
      <c r="AF46" s="5"/>
      <c r="AG46" s="5"/>
      <c r="AH46" s="5"/>
      <c r="AI46" s="5"/>
    </row>
    <row r="47" spans="1:35" s="14" customFormat="1" ht="27" customHeight="1" x14ac:dyDescent="0.25">
      <c r="A47" s="65"/>
      <c r="B47" s="12"/>
      <c r="C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Gara]]="NOVEMBRE","NOVEMBRE",C46))))))))))))</f>
        <v>MARZO</v>
      </c>
      <c r="D47" s="13"/>
      <c r="E47" s="51"/>
      <c r="F47" s="45" t="s">
        <v>25</v>
      </c>
      <c r="G47" s="45">
        <v>28</v>
      </c>
      <c r="H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7" s="55" t="s">
        <v>193</v>
      </c>
      <c r="J47" s="54" t="s">
        <v>71</v>
      </c>
      <c r="K47" s="84">
        <v>2</v>
      </c>
      <c r="L47" s="107" t="s">
        <v>28</v>
      </c>
      <c r="M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7" s="81" t="str">
        <f>IF(AND(Tabella1[[#This Row],[Nome Gara]]&lt;&gt;"",Tabella1[[#This Row],[Tipologia]]=""),"Tipologia","")</f>
        <v/>
      </c>
      <c r="O47" s="81" t="str">
        <f>IF(AND(Tabella1[[#This Row],[Nome Gara]]&lt;&gt;"",Tabella1[[#This Row],[Data inizio]]=""),"Data","")</f>
        <v/>
      </c>
      <c r="P47" s="81" t="str">
        <f>IF(AND(Tabella1[[#This Row],[Nome Gara]]&lt;&gt;"",Tabella1[[#This Row],[Zona]]=""),"Zona","")</f>
        <v/>
      </c>
      <c r="Q47" s="79" t="str">
        <f>IF(AND(Tabella1[[#This Row],[Nome Gara]]&lt;&gt;"",Tabella1[[#This Row],[Circolo]]=""),"Circolo","")</f>
        <v/>
      </c>
      <c r="R47" s="5"/>
      <c r="S47" s="7"/>
      <c r="T47" s="5"/>
      <c r="U47" s="5"/>
      <c r="V47" s="5"/>
      <c r="W47" s="5"/>
      <c r="X47" s="5"/>
      <c r="Y47" s="5"/>
      <c r="Z47" s="5"/>
      <c r="AA47" s="5"/>
      <c r="AB47" s="5"/>
      <c r="AC47" s="5" t="str">
        <f>IFERROR(LOOKUP(Tabella1[[#This Row],[Nome Gara]],Tabella2[Colonna1],Tabella2[Colonna2]),"")</f>
        <v/>
      </c>
      <c r="AD47" s="5"/>
      <c r="AE47" s="5"/>
      <c r="AF47" s="5"/>
      <c r="AG47" s="5"/>
      <c r="AH47" s="5"/>
      <c r="AI47" s="5"/>
    </row>
    <row r="48" spans="1:35" s="20" customFormat="1" ht="27" customHeight="1" x14ac:dyDescent="0.25">
      <c r="A48" s="65"/>
      <c r="B48" s="12"/>
      <c r="C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Gara]]="NOVEMBRE","NOVEMBRE",C47))))))))))))</f>
        <v>MARZO</v>
      </c>
      <c r="D48" s="13"/>
      <c r="E48" s="51"/>
      <c r="F48" s="45" t="s">
        <v>24</v>
      </c>
      <c r="G48" s="45">
        <v>28</v>
      </c>
      <c r="H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8" s="55" t="s">
        <v>207</v>
      </c>
      <c r="J48" s="57" t="s">
        <v>50</v>
      </c>
      <c r="K48" s="84">
        <v>5</v>
      </c>
      <c r="L48" s="107" t="s">
        <v>28</v>
      </c>
      <c r="M48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8" s="78" t="str">
        <f>IF(AND(Tabella1[[#This Row],[Nome Gara]]&lt;&gt;"",Tabella1[[#This Row],[Tipologia]]=""),"Tipologia","")</f>
        <v/>
      </c>
      <c r="O48" s="78" t="str">
        <f>IF(AND(Tabella1[[#This Row],[Nome Gara]]&lt;&gt;"",Tabella1[[#This Row],[Data inizio]]=""),"Data","")</f>
        <v/>
      </c>
      <c r="P48" s="78" t="str">
        <f>IF(AND(Tabella1[[#This Row],[Nome Gara]]&lt;&gt;"",Tabella1[[#This Row],[Zona]]=""),"Zona","")</f>
        <v/>
      </c>
      <c r="Q48" s="79" t="str">
        <f>IF(AND(Tabella1[[#This Row],[Nome Gara]]&lt;&gt;"",Tabella1[[#This Row],[Circolo]]=""),"Circolo","")</f>
        <v/>
      </c>
      <c r="R48" s="21"/>
      <c r="S48" s="7"/>
      <c r="T48" s="5"/>
      <c r="U48" s="5"/>
      <c r="V48" s="5"/>
      <c r="W48" s="5"/>
      <c r="X48" s="21"/>
      <c r="Y48" s="21"/>
      <c r="Z48" s="21"/>
      <c r="AA48" s="21"/>
      <c r="AB48" s="21"/>
      <c r="AC48" s="21" t="str">
        <f>IFERROR(LOOKUP(Tabella1[[#This Row],[Nome Gara]],Tabella2[Colonna1],Tabella2[Colonna2]),"")</f>
        <v/>
      </c>
      <c r="AD48" s="21"/>
      <c r="AE48" s="21"/>
      <c r="AF48" s="21"/>
      <c r="AG48" s="21"/>
      <c r="AH48" s="21"/>
      <c r="AI48" s="21"/>
    </row>
    <row r="49" spans="1:35" s="14" customFormat="1" ht="27" customHeight="1" x14ac:dyDescent="0.25">
      <c r="A49" s="65"/>
      <c r="B49" s="12"/>
      <c r="C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Gara]]="NOVEMBRE","NOVEMBRE",C48))))))))))))</f>
        <v>MARZO</v>
      </c>
      <c r="D49" s="13"/>
      <c r="E49" s="51"/>
      <c r="F49" s="45" t="s">
        <v>24</v>
      </c>
      <c r="G49" s="45">
        <v>28</v>
      </c>
      <c r="H4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49" s="55" t="s">
        <v>326</v>
      </c>
      <c r="J49" s="54" t="s">
        <v>72</v>
      </c>
      <c r="K49" s="84">
        <v>6</v>
      </c>
      <c r="L49" s="107" t="s">
        <v>28</v>
      </c>
      <c r="M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49" s="81" t="str">
        <f>IF(AND(Tabella1[[#This Row],[Nome Gara]]&lt;&gt;"",Tabella1[[#This Row],[Tipologia]]=""),"Tipologia","")</f>
        <v/>
      </c>
      <c r="O49" s="81" t="str">
        <f>IF(AND(Tabella1[[#This Row],[Nome Gara]]&lt;&gt;"",Tabella1[[#This Row],[Data inizio]]=""),"Data","")</f>
        <v/>
      </c>
      <c r="P49" s="81" t="str">
        <f>IF(AND(Tabella1[[#This Row],[Nome Gara]]&lt;&gt;"",Tabella1[[#This Row],[Zona]]=""),"Zona","")</f>
        <v/>
      </c>
      <c r="Q49" s="79" t="str">
        <f>IF(AND(Tabella1[[#This Row],[Nome Gara]]&lt;&gt;"",Tabella1[[#This Row],[Circolo]]=""),"Circolo","")</f>
        <v/>
      </c>
      <c r="R49" s="5"/>
      <c r="S49" s="7"/>
      <c r="T49" s="5"/>
      <c r="U49" s="5"/>
      <c r="V49" s="5"/>
      <c r="W49" s="5"/>
      <c r="X49" s="5"/>
      <c r="Y49" s="5"/>
      <c r="Z49" s="5"/>
      <c r="AA49" s="5"/>
      <c r="AB49" s="5"/>
      <c r="AC49" s="5" t="str">
        <f>IFERROR(LOOKUP(Tabella1[[#This Row],[Nome Gara]],Tabella2[Colonna1],Tabella2[Colonna2]),"")</f>
        <v/>
      </c>
      <c r="AD49" s="5"/>
      <c r="AE49" s="5"/>
      <c r="AF49" s="5"/>
      <c r="AG49" s="5"/>
      <c r="AH49" s="5"/>
      <c r="AI49" s="5"/>
    </row>
    <row r="50" spans="1:35" s="14" customFormat="1" ht="27" customHeight="1" x14ac:dyDescent="0.25">
      <c r="A50" s="65"/>
      <c r="B50" s="34"/>
      <c r="C50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Gara]]="NOVEMBRE","NOVEMBRE",C49))))))))))))</f>
        <v>APRILE</v>
      </c>
      <c r="D50" s="35"/>
      <c r="E50" s="47"/>
      <c r="F50" s="44"/>
      <c r="G50" s="44"/>
      <c r="H50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0" s="50" t="s">
        <v>2</v>
      </c>
      <c r="J50" s="49"/>
      <c r="K50" s="83"/>
      <c r="L50" s="106" t="s">
        <v>2</v>
      </c>
      <c r="M50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0" s="74" t="str">
        <f>IF(AND(Tabella1[[#This Row],[Nome Gara]]&lt;&gt;"",Tabella1[[#This Row],[Tipologia]]=""),"Tipologia","")</f>
        <v>Tipologia</v>
      </c>
      <c r="O50" s="74" t="str">
        <f>IF(AND(Tabella1[[#This Row],[Nome Gara]]&lt;&gt;"",Tabella1[[#This Row],[Data inizio]]=""),"Data","")</f>
        <v>Data</v>
      </c>
      <c r="P50" s="74" t="str">
        <f>IF(AND(Tabella1[[#This Row],[Nome Gara]]&lt;&gt;"",Tabella1[[#This Row],[Zona]]=""),"Zona","")</f>
        <v>Zona</v>
      </c>
      <c r="Q50" s="76" t="str">
        <f>IF(AND(Tabella1[[#This Row],[Nome Gara]]&lt;&gt;"",Tabella1[[#This Row],[Circolo]]=""),"Circolo","")</f>
        <v>Circolo</v>
      </c>
      <c r="R50" s="5"/>
      <c r="S50" s="7"/>
      <c r="T50" s="5"/>
      <c r="U50" s="5"/>
      <c r="V50" s="5"/>
      <c r="W50" s="5"/>
      <c r="X50" s="5"/>
      <c r="Y50" s="5"/>
      <c r="Z50" s="5"/>
      <c r="AA50" s="5"/>
      <c r="AB50" s="5"/>
      <c r="AC50" s="5" t="str">
        <f>IFERROR(LOOKUP(Tabella1[[#This Row],[Nome Gara]],Tabella2[Colonna1],Tabella2[Colonna2]),"")</f>
        <v/>
      </c>
      <c r="AD50" s="5"/>
      <c r="AE50" s="5"/>
      <c r="AF50" s="5"/>
      <c r="AG50" s="5"/>
      <c r="AH50" s="5"/>
      <c r="AI50" s="5"/>
    </row>
    <row r="51" spans="1:35" s="14" customFormat="1" ht="27" customHeight="1" x14ac:dyDescent="0.25">
      <c r="A51" s="65"/>
      <c r="B51" s="12"/>
      <c r="C5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Gara]]="NOVEMBRE","NOVEMBRE",C50))))))))))))</f>
        <v>APRILE</v>
      </c>
      <c r="D51" s="13"/>
      <c r="E51" s="51"/>
      <c r="F51" s="45" t="s">
        <v>22</v>
      </c>
      <c r="G51" s="45">
        <v>1</v>
      </c>
      <c r="H5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51" s="56" t="s">
        <v>297</v>
      </c>
      <c r="J51" s="57" t="s">
        <v>73</v>
      </c>
      <c r="K51" s="84">
        <v>2</v>
      </c>
      <c r="L51" s="107" t="s">
        <v>2</v>
      </c>
      <c r="M51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1" s="78" t="str">
        <f>IF(AND(Tabella1[[#This Row],[Nome Gara]]&lt;&gt;"",Tabella1[[#This Row],[Tipologia]]=""),"Tipologia","")</f>
        <v/>
      </c>
      <c r="O51" s="78" t="str">
        <f>IF(AND(Tabella1[[#This Row],[Nome Gara]]&lt;&gt;"",Tabella1[[#This Row],[Data inizio]]=""),"Data","")</f>
        <v/>
      </c>
      <c r="P51" s="78" t="str">
        <f>IF(AND(Tabella1[[#This Row],[Nome Gara]]&lt;&gt;"",Tabella1[[#This Row],[Zona]]=""),"Zona","")</f>
        <v/>
      </c>
      <c r="Q51" s="79" t="str">
        <f>IF(AND(Tabella1[[#This Row],[Nome Gara]]&lt;&gt;"",Tabella1[[#This Row],[Circolo]]=""),"Circolo","")</f>
        <v/>
      </c>
      <c r="R51" s="5"/>
      <c r="S51" s="7"/>
      <c r="T51" s="5"/>
      <c r="U51" s="5"/>
      <c r="V51" s="5"/>
      <c r="W51" s="5"/>
      <c r="X51" s="5"/>
      <c r="Y51" s="5"/>
      <c r="Z51" s="5"/>
      <c r="AA51" s="5"/>
      <c r="AB51" s="5"/>
      <c r="AC51" s="5">
        <f>IFERROR(LOOKUP(Tabella1[[#This Row],[Nome Gara]],Tabella2[Colonna1],Tabella2[Colonna2]),"")</f>
        <v>6</v>
      </c>
      <c r="AD51" s="5"/>
      <c r="AE51" s="5"/>
      <c r="AF51" s="5"/>
      <c r="AG51" s="5"/>
      <c r="AH51" s="5"/>
      <c r="AI51" s="5"/>
    </row>
    <row r="52" spans="1:35" s="14" customFormat="1" ht="27" customHeight="1" x14ac:dyDescent="0.25">
      <c r="A52" s="65"/>
      <c r="B52" s="12"/>
      <c r="C5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Gara]]="NOVEMBRE","NOVEMBRE",C51))))))))))))</f>
        <v>APRILE</v>
      </c>
      <c r="D52" s="13"/>
      <c r="E52" s="51"/>
      <c r="F52" s="45" t="s">
        <v>25</v>
      </c>
      <c r="G52" s="45">
        <v>1</v>
      </c>
      <c r="H5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2" s="56" t="s">
        <v>184</v>
      </c>
      <c r="J52" s="57" t="s">
        <v>74</v>
      </c>
      <c r="K52" s="84">
        <v>6</v>
      </c>
      <c r="L52" s="107" t="s">
        <v>2</v>
      </c>
      <c r="M52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2" s="78" t="str">
        <f>IF(AND(Tabella1[[#This Row],[Nome Gara]]&lt;&gt;"",Tabella1[[#This Row],[Tipologia]]=""),"Tipologia","")</f>
        <v/>
      </c>
      <c r="O52" s="78" t="str">
        <f>IF(AND(Tabella1[[#This Row],[Nome Gara]]&lt;&gt;"",Tabella1[[#This Row],[Data inizio]]=""),"Data","")</f>
        <v/>
      </c>
      <c r="P52" s="78" t="str">
        <f>IF(AND(Tabella1[[#This Row],[Nome Gara]]&lt;&gt;"",Tabella1[[#This Row],[Zona]]=""),"Zona","")</f>
        <v/>
      </c>
      <c r="Q52" s="79" t="str">
        <f>IF(AND(Tabella1[[#This Row],[Nome Gara]]&lt;&gt;"",Tabella1[[#This Row],[Circolo]]=""),"Circolo","")</f>
        <v/>
      </c>
      <c r="R52" s="5"/>
      <c r="S52" s="7"/>
      <c r="T52" s="5"/>
      <c r="U52" s="5"/>
      <c r="V52" s="5"/>
      <c r="W52" s="5"/>
      <c r="X52" s="5"/>
      <c r="Y52" s="5"/>
      <c r="Z52" s="5"/>
      <c r="AA52" s="5"/>
      <c r="AB52" s="5"/>
      <c r="AC52" s="5" t="str">
        <f>IFERROR(LOOKUP(Tabella1[[#This Row],[Nome Gara]],Tabella2[Colonna1],Tabella2[Colonna2]),"")</f>
        <v/>
      </c>
      <c r="AD52" s="5"/>
      <c r="AE52" s="5"/>
      <c r="AF52" s="5"/>
      <c r="AG52" s="5"/>
      <c r="AH52" s="5"/>
      <c r="AI52" s="5"/>
    </row>
    <row r="53" spans="1:35" s="14" customFormat="1" ht="27" customHeight="1" x14ac:dyDescent="0.25">
      <c r="A53" s="65"/>
      <c r="B53" s="12"/>
      <c r="C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Gara]]="NOVEMBRE","NOVEMBRE",C52))))))))))))</f>
        <v>APRILE</v>
      </c>
      <c r="D53" s="13"/>
      <c r="E53" s="51"/>
      <c r="F53" s="45" t="s">
        <v>24</v>
      </c>
      <c r="G53" s="45">
        <v>2</v>
      </c>
      <c r="H5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3" s="55" t="s">
        <v>367</v>
      </c>
      <c r="J53" s="54" t="s">
        <v>157</v>
      </c>
      <c r="K53" s="84">
        <v>3</v>
      </c>
      <c r="L53" s="107" t="s">
        <v>2</v>
      </c>
      <c r="M5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3" s="81" t="str">
        <f>IF(AND(Tabella1[[#This Row],[Nome Gara]]&lt;&gt;"",Tabella1[[#This Row],[Tipologia]]=""),"Tipologia","")</f>
        <v/>
      </c>
      <c r="O53" s="81" t="str">
        <f>IF(AND(Tabella1[[#This Row],[Nome Gara]]&lt;&gt;"",Tabella1[[#This Row],[Data inizio]]=""),"Data","")</f>
        <v/>
      </c>
      <c r="P53" s="81" t="str">
        <f>IF(AND(Tabella1[[#This Row],[Nome Gara]]&lt;&gt;"",Tabella1[[#This Row],[Zona]]=""),"Zona","")</f>
        <v/>
      </c>
      <c r="Q53" s="79" t="str">
        <f>IF(AND(Tabella1[[#This Row],[Nome Gara]]&lt;&gt;"",Tabella1[[#This Row],[Circolo]]=""),"Circolo","")</f>
        <v/>
      </c>
      <c r="R53" s="5"/>
      <c r="S53" s="7"/>
      <c r="T53" s="5"/>
      <c r="U53" s="5"/>
      <c r="V53" s="5"/>
      <c r="W53" s="5"/>
      <c r="X53" s="5"/>
      <c r="Y53" s="5"/>
      <c r="Z53" s="5"/>
      <c r="AA53" s="5"/>
      <c r="AB53" s="5"/>
      <c r="AC53" s="5" t="str">
        <f>IFERROR(LOOKUP(Tabella1[[#This Row],[Nome Gara]],Tabella2[Colonna1],Tabella2[Colonna2]),"")</f>
        <v/>
      </c>
      <c r="AD53" s="5"/>
      <c r="AE53" s="5"/>
      <c r="AF53" s="5"/>
      <c r="AG53" s="5"/>
      <c r="AH53" s="5"/>
      <c r="AI53" s="5"/>
    </row>
    <row r="54" spans="1:35" s="20" customFormat="1" ht="27" customHeight="1" x14ac:dyDescent="0.25">
      <c r="A54" s="65"/>
      <c r="B54" s="12"/>
      <c r="C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Gara]]="NOVEMBRE","NOVEMBRE",C53))))))))))))</f>
        <v>APRILE</v>
      </c>
      <c r="D54" s="13"/>
      <c r="E54" s="51"/>
      <c r="F54" s="45" t="s">
        <v>24</v>
      </c>
      <c r="G54" s="45">
        <v>2</v>
      </c>
      <c r="H5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4" s="55" t="s">
        <v>250</v>
      </c>
      <c r="J54" s="54" t="s">
        <v>162</v>
      </c>
      <c r="K54" s="84">
        <v>4</v>
      </c>
      <c r="L54" s="107" t="s">
        <v>2</v>
      </c>
      <c r="M5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4" s="81" t="str">
        <f>IF(AND(Tabella1[[#This Row],[Nome Gara]]&lt;&gt;"",Tabella1[[#This Row],[Tipologia]]=""),"Tipologia","")</f>
        <v/>
      </c>
      <c r="O54" s="81" t="str">
        <f>IF(AND(Tabella1[[#This Row],[Nome Gara]]&lt;&gt;"",Tabella1[[#This Row],[Data inizio]]=""),"Data","")</f>
        <v/>
      </c>
      <c r="P54" s="81" t="str">
        <f>IF(AND(Tabella1[[#This Row],[Nome Gara]]&lt;&gt;"",Tabella1[[#This Row],[Zona]]=""),"Zona","")</f>
        <v/>
      </c>
      <c r="Q54" s="79" t="str">
        <f>IF(AND(Tabella1[[#This Row],[Nome Gara]]&lt;&gt;"",Tabella1[[#This Row],[Circolo]]=""),"Circolo","")</f>
        <v/>
      </c>
      <c r="R54" s="21"/>
      <c r="S54" s="7"/>
      <c r="T54" s="5"/>
      <c r="U54" s="5"/>
      <c r="V54" s="5"/>
      <c r="W54" s="5"/>
      <c r="X54" s="21"/>
      <c r="Y54" s="21"/>
      <c r="Z54" s="21"/>
      <c r="AA54" s="21"/>
      <c r="AB54" s="21"/>
      <c r="AC54" s="21" t="str">
        <f>IFERROR(LOOKUP(Tabella1[[#This Row],[Nome Gara]],Tabella2[Colonna1],Tabella2[Colonna2]),"")</f>
        <v/>
      </c>
      <c r="AD54" s="21"/>
      <c r="AE54" s="21"/>
      <c r="AF54" s="21"/>
      <c r="AG54" s="21"/>
      <c r="AH54" s="21"/>
      <c r="AI54" s="21"/>
    </row>
    <row r="55" spans="1:35" s="14" customFormat="1" ht="27" customHeight="1" x14ac:dyDescent="0.25">
      <c r="A55" s="65"/>
      <c r="B55" s="12"/>
      <c r="C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Gara]]="NOVEMBRE","NOVEMBRE",C54))))))))))))</f>
        <v>APRILE</v>
      </c>
      <c r="D55" s="13"/>
      <c r="E55" s="51"/>
      <c r="F55" s="45" t="s">
        <v>24</v>
      </c>
      <c r="G55" s="45">
        <v>3</v>
      </c>
      <c r="H5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5" s="55" t="s">
        <v>210</v>
      </c>
      <c r="J55" s="54" t="s">
        <v>230</v>
      </c>
      <c r="K55" s="84">
        <v>4</v>
      </c>
      <c r="L55" s="107" t="s">
        <v>2</v>
      </c>
      <c r="M5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5" s="81" t="str">
        <f>IF(AND(Tabella1[[#This Row],[Nome Gara]]&lt;&gt;"",Tabella1[[#This Row],[Tipologia]]=""),"Tipologia","")</f>
        <v/>
      </c>
      <c r="O55" s="81" t="str">
        <f>IF(AND(Tabella1[[#This Row],[Nome Gara]]&lt;&gt;"",Tabella1[[#This Row],[Data inizio]]=""),"Data","")</f>
        <v/>
      </c>
      <c r="P55" s="81" t="str">
        <f>IF(AND(Tabella1[[#This Row],[Nome Gara]]&lt;&gt;"",Tabella1[[#This Row],[Zona]]=""),"Zona","")</f>
        <v/>
      </c>
      <c r="Q55" s="79" t="str">
        <f>IF(AND(Tabella1[[#This Row],[Nome Gara]]&lt;&gt;"",Tabella1[[#This Row],[Circolo]]=""),"Circolo","")</f>
        <v/>
      </c>
      <c r="R55" s="5"/>
      <c r="S55" s="7"/>
      <c r="T55" s="5"/>
      <c r="U55" s="5"/>
      <c r="V55" s="5"/>
      <c r="W55" s="5"/>
      <c r="X55" s="5"/>
      <c r="Y55" s="5"/>
      <c r="Z55" s="5"/>
      <c r="AA55" s="5"/>
      <c r="AB55" s="5"/>
      <c r="AC55" s="5" t="str">
        <f>IFERROR(LOOKUP(Tabella1[[#This Row],[Nome Gara]],Tabella2[Colonna1],Tabella2[Colonna2]),"")</f>
        <v/>
      </c>
      <c r="AD55" s="5"/>
      <c r="AE55" s="5"/>
      <c r="AF55" s="5"/>
      <c r="AG55" s="5"/>
      <c r="AH55" s="5"/>
      <c r="AI55" s="5"/>
    </row>
    <row r="56" spans="1:35" s="14" customFormat="1" ht="27" customHeight="1" x14ac:dyDescent="0.25">
      <c r="A56" s="65"/>
      <c r="B56" s="12"/>
      <c r="C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Gara]]="NOVEMBRE","NOVEMBRE",C55))))))))))))</f>
        <v>APRILE</v>
      </c>
      <c r="D56" s="13"/>
      <c r="E56" s="51"/>
      <c r="F56" s="45" t="s">
        <v>261</v>
      </c>
      <c r="G56" s="45">
        <v>3</v>
      </c>
      <c r="H56" s="45">
        <v>5</v>
      </c>
      <c r="I56" s="55" t="s">
        <v>75</v>
      </c>
      <c r="J56" s="54" t="s">
        <v>76</v>
      </c>
      <c r="K56" s="84">
        <v>6</v>
      </c>
      <c r="L56" s="107" t="s">
        <v>2</v>
      </c>
      <c r="M5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6" s="81" t="str">
        <f>IF(AND(Tabella1[[#This Row],[Nome Gara]]&lt;&gt;"",Tabella1[[#This Row],[Tipologia]]=""),"Tipologia","")</f>
        <v/>
      </c>
      <c r="O56" s="81" t="str">
        <f>IF(AND(Tabella1[[#This Row],[Nome Gara]]&lt;&gt;"",Tabella1[[#This Row],[Data inizio]]=""),"Data","")</f>
        <v/>
      </c>
      <c r="P56" s="81" t="str">
        <f>IF(AND(Tabella1[[#This Row],[Nome Gara]]&lt;&gt;"",Tabella1[[#This Row],[Zona]]=""),"Zona","")</f>
        <v/>
      </c>
      <c r="Q56" s="79" t="str">
        <f>IF(AND(Tabella1[[#This Row],[Nome Gara]]&lt;&gt;"",Tabella1[[#This Row],[Circolo]]=""),"Circolo","")</f>
        <v/>
      </c>
      <c r="R56" s="5"/>
      <c r="S56" s="7"/>
      <c r="T56" s="5"/>
      <c r="U56" s="5"/>
      <c r="V56" s="5"/>
      <c r="W56" s="5"/>
      <c r="X56" s="5"/>
      <c r="Y56" s="5"/>
      <c r="Z56" s="5"/>
      <c r="AA56" s="5"/>
      <c r="AB56" s="5"/>
      <c r="AC56" s="5">
        <f>IFERROR(LOOKUP(Tabella1[[#This Row],[Nome Gara]],Tabella2[Colonna1],Tabella2[Colonna2]),"")</f>
        <v>8</v>
      </c>
      <c r="AD56" s="5"/>
      <c r="AE56" s="5"/>
      <c r="AF56" s="5"/>
      <c r="AG56" s="5"/>
      <c r="AH56" s="5"/>
      <c r="AI56" s="5"/>
    </row>
    <row r="57" spans="1:35" s="14" customFormat="1" ht="27" customHeight="1" x14ac:dyDescent="0.25">
      <c r="A57" s="65"/>
      <c r="B57" s="12"/>
      <c r="C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Gara]]="NOVEMBRE","NOVEMBRE",C56))))))))))))</f>
        <v>APRILE</v>
      </c>
      <c r="D57" s="13"/>
      <c r="E57" s="51"/>
      <c r="F57" s="45" t="s">
        <v>22</v>
      </c>
      <c r="G57" s="45">
        <v>4</v>
      </c>
      <c r="H5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5</v>
      </c>
      <c r="I57" s="55" t="s">
        <v>296</v>
      </c>
      <c r="J57" s="54" t="s">
        <v>77</v>
      </c>
      <c r="K57" s="84">
        <v>1</v>
      </c>
      <c r="L57" s="107" t="s">
        <v>2</v>
      </c>
      <c r="M5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7" s="81" t="str">
        <f>IF(AND(Tabella1[[#This Row],[Nome Gara]]&lt;&gt;"",Tabella1[[#This Row],[Tipologia]]=""),"Tipologia","")</f>
        <v/>
      </c>
      <c r="O57" s="81" t="str">
        <f>IF(AND(Tabella1[[#This Row],[Nome Gara]]&lt;&gt;"",Tabella1[[#This Row],[Data inizio]]=""),"Data","")</f>
        <v/>
      </c>
      <c r="P57" s="81" t="str">
        <f>IF(AND(Tabella1[[#This Row],[Nome Gara]]&lt;&gt;"",Tabella1[[#This Row],[Zona]]=""),"Zona","")</f>
        <v/>
      </c>
      <c r="Q57" s="79" t="str">
        <f>IF(AND(Tabella1[[#This Row],[Nome Gara]]&lt;&gt;"",Tabella1[[#This Row],[Circolo]]=""),"Circolo","")</f>
        <v/>
      </c>
      <c r="R57" s="5"/>
      <c r="S57" s="7"/>
      <c r="T57" s="5"/>
      <c r="U57" s="5"/>
      <c r="V57" s="5"/>
      <c r="W57" s="5"/>
      <c r="X57" s="5"/>
      <c r="Y57" s="5"/>
      <c r="Z57" s="5"/>
      <c r="AA57" s="5"/>
      <c r="AB57" s="5"/>
      <c r="AC57" s="5">
        <f>IFERROR(LOOKUP(Tabella1[[#This Row],[Nome Gara]],Tabella2[Colonna1],Tabella2[Colonna2]),"")</f>
        <v>12</v>
      </c>
      <c r="AD57" s="5"/>
      <c r="AE57" s="5"/>
      <c r="AF57" s="5"/>
      <c r="AG57" s="5"/>
      <c r="AH57" s="5"/>
      <c r="AI57" s="5"/>
    </row>
    <row r="58" spans="1:35" s="14" customFormat="1" ht="27" customHeight="1" x14ac:dyDescent="0.25">
      <c r="A58" s="65"/>
      <c r="B58" s="12"/>
      <c r="C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Gara]]="NOVEMBRE","NOVEMBRE",C57))))))))))))</f>
        <v>APRILE</v>
      </c>
      <c r="D58" s="13"/>
      <c r="E58" s="51"/>
      <c r="F58" s="45" t="s">
        <v>25</v>
      </c>
      <c r="G58" s="45">
        <v>4</v>
      </c>
      <c r="H5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8" s="55" t="s">
        <v>184</v>
      </c>
      <c r="J58" s="54" t="s">
        <v>270</v>
      </c>
      <c r="K58" s="84">
        <v>3</v>
      </c>
      <c r="L58" s="107" t="s">
        <v>2</v>
      </c>
      <c r="M5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8" s="81" t="str">
        <f>IF(AND(Tabella1[[#This Row],[Nome Gara]]&lt;&gt;"",Tabella1[[#This Row],[Tipologia]]=""),"Tipologia","")</f>
        <v/>
      </c>
      <c r="O58" s="81" t="str">
        <f>IF(AND(Tabella1[[#This Row],[Nome Gara]]&lt;&gt;"",Tabella1[[#This Row],[Data inizio]]=""),"Data","")</f>
        <v/>
      </c>
      <c r="P58" s="81" t="str">
        <f>IF(AND(Tabella1[[#This Row],[Nome Gara]]&lt;&gt;"",Tabella1[[#This Row],[Zona]]=""),"Zona","")</f>
        <v/>
      </c>
      <c r="Q58" s="79" t="str">
        <f>IF(AND(Tabella1[[#This Row],[Nome Gara]]&lt;&gt;"",Tabella1[[#This Row],[Circolo]]=""),"Circolo","")</f>
        <v/>
      </c>
      <c r="R58" s="5"/>
      <c r="S58" s="7"/>
      <c r="T58" s="5"/>
      <c r="U58" s="5"/>
      <c r="V58" s="5"/>
      <c r="W58" s="5"/>
      <c r="X58" s="5"/>
      <c r="Y58" s="5"/>
      <c r="Z58" s="5"/>
      <c r="AA58" s="5"/>
      <c r="AB58" s="5"/>
      <c r="AC58" s="5" t="str">
        <f>IFERROR(LOOKUP(Tabella1[[#This Row],[Nome Gara]],Tabella2[Colonna1],Tabella2[Colonna2]),"")</f>
        <v/>
      </c>
      <c r="AD58" s="5"/>
      <c r="AE58" s="5"/>
      <c r="AF58" s="5"/>
      <c r="AG58" s="5"/>
      <c r="AH58" s="5"/>
      <c r="AI58" s="5"/>
    </row>
    <row r="59" spans="1:35" s="20" customFormat="1" ht="27" customHeight="1" x14ac:dyDescent="0.25">
      <c r="A59" s="64"/>
      <c r="B59" s="12"/>
      <c r="C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Gara]]="NOVEMBRE","NOVEMBRE",C58))))))))))))</f>
        <v>APRILE</v>
      </c>
      <c r="D59" s="13"/>
      <c r="E59" s="51"/>
      <c r="F59" s="45" t="s">
        <v>25</v>
      </c>
      <c r="G59" s="45">
        <v>6</v>
      </c>
      <c r="H5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59" s="55" t="s">
        <v>194</v>
      </c>
      <c r="J59" s="54" t="s">
        <v>78</v>
      </c>
      <c r="K59" s="84">
        <v>2</v>
      </c>
      <c r="L59" s="107" t="s">
        <v>2</v>
      </c>
      <c r="M5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59" s="81" t="str">
        <f>IF(AND(Tabella1[[#This Row],[Nome Gara]]&lt;&gt;"",Tabella1[[#This Row],[Tipologia]]=""),"Tipologia","")</f>
        <v/>
      </c>
      <c r="O59" s="81" t="str">
        <f>IF(AND(Tabella1[[#This Row],[Nome Gara]]&lt;&gt;"",Tabella1[[#This Row],[Data inizio]]=""),"Data","")</f>
        <v/>
      </c>
      <c r="P59" s="81" t="str">
        <f>IF(AND(Tabella1[[#This Row],[Nome Gara]]&lt;&gt;"",Tabella1[[#This Row],[Zona]]=""),"Zona","")</f>
        <v/>
      </c>
      <c r="Q59" s="79" t="str">
        <f>IF(AND(Tabella1[[#This Row],[Nome Gara]]&lt;&gt;"",Tabella1[[#This Row],[Circolo]]=""),"Circolo","")</f>
        <v/>
      </c>
      <c r="R59" s="21"/>
      <c r="S59" s="75"/>
      <c r="T59" s="21"/>
      <c r="U59" s="21"/>
      <c r="V59" s="21"/>
      <c r="W59" s="21"/>
      <c r="X59" s="21"/>
      <c r="Y59" s="21"/>
      <c r="Z59" s="21"/>
      <c r="AA59" s="21"/>
      <c r="AB59" s="21"/>
      <c r="AC59" s="21" t="str">
        <f>IFERROR(LOOKUP(Tabella1[[#This Row],[Nome Gara]],Tabella2[Colonna1],Tabella2[Colonna2]),"")</f>
        <v/>
      </c>
      <c r="AD59" s="21"/>
      <c r="AE59" s="21"/>
      <c r="AF59" s="21"/>
      <c r="AG59" s="21"/>
      <c r="AH59" s="21"/>
      <c r="AI59" s="21"/>
    </row>
    <row r="60" spans="1:35" s="14" customFormat="1" ht="27" customHeight="1" x14ac:dyDescent="0.25">
      <c r="A60" s="65"/>
      <c r="B60" s="12"/>
      <c r="C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Gara]]="NOVEMBRE","NOVEMBRE",C59))))))))))))</f>
        <v>APRILE</v>
      </c>
      <c r="D60" s="13"/>
      <c r="E60" s="51"/>
      <c r="F60" s="45" t="s">
        <v>24</v>
      </c>
      <c r="G60" s="45">
        <v>6</v>
      </c>
      <c r="H6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0" s="55" t="s">
        <v>207</v>
      </c>
      <c r="J60" s="54" t="s">
        <v>79</v>
      </c>
      <c r="K60" s="84">
        <v>5</v>
      </c>
      <c r="L60" s="107" t="s">
        <v>2</v>
      </c>
      <c r="M6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0" s="81" t="str">
        <f>IF(AND(Tabella1[[#This Row],[Nome Gara]]&lt;&gt;"",Tabella1[[#This Row],[Tipologia]]=""),"Tipologia","")</f>
        <v/>
      </c>
      <c r="O60" s="81" t="str">
        <f>IF(AND(Tabella1[[#This Row],[Nome Gara]]&lt;&gt;"",Tabella1[[#This Row],[Data inizio]]=""),"Data","")</f>
        <v/>
      </c>
      <c r="P60" s="81" t="str">
        <f>IF(AND(Tabella1[[#This Row],[Nome Gara]]&lt;&gt;"",Tabella1[[#This Row],[Zona]]=""),"Zona","")</f>
        <v/>
      </c>
      <c r="Q60" s="79" t="str">
        <f>IF(AND(Tabella1[[#This Row],[Nome Gara]]&lt;&gt;"",Tabella1[[#This Row],[Circolo]]=""),"Circolo","")</f>
        <v/>
      </c>
      <c r="R60" s="5"/>
      <c r="S60" s="7"/>
      <c r="T60" s="5"/>
      <c r="U60" s="5"/>
      <c r="V60" s="5"/>
      <c r="W60" s="5"/>
      <c r="X60" s="5"/>
      <c r="Y60" s="5"/>
      <c r="Z60" s="5"/>
      <c r="AA60" s="5"/>
      <c r="AB60" s="5"/>
      <c r="AC60" s="5" t="str">
        <f>IFERROR(LOOKUP(Tabella1[[#This Row],[Nome Gara]],Tabella2[Colonna1],Tabella2[Colonna2]),"")</f>
        <v/>
      </c>
      <c r="AD60" s="5"/>
      <c r="AE60" s="5"/>
      <c r="AF60" s="5"/>
      <c r="AG60" s="5"/>
      <c r="AH60" s="5"/>
      <c r="AI60" s="5"/>
    </row>
    <row r="61" spans="1:35" s="14" customFormat="1" ht="27" customHeight="1" x14ac:dyDescent="0.25">
      <c r="A61" s="65"/>
      <c r="B61" s="12"/>
      <c r="C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Gara]]="NOVEMBRE","NOVEMBRE",C60))))))))))))</f>
        <v>APRILE</v>
      </c>
      <c r="D61" s="13"/>
      <c r="E61" s="51"/>
      <c r="F61" s="45" t="s">
        <v>24</v>
      </c>
      <c r="G61" s="45">
        <v>10</v>
      </c>
      <c r="H6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1" s="55" t="s">
        <v>210</v>
      </c>
      <c r="J61" s="54" t="s">
        <v>322</v>
      </c>
      <c r="K61" s="84">
        <v>1</v>
      </c>
      <c r="L61" s="107" t="s">
        <v>2</v>
      </c>
      <c r="M6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1" s="81" t="str">
        <f>IF(AND(Tabella1[[#This Row],[Nome Gara]]&lt;&gt;"",Tabella1[[#This Row],[Tipologia]]=""),"Tipologia","")</f>
        <v/>
      </c>
      <c r="O61" s="81" t="str">
        <f>IF(AND(Tabella1[[#This Row],[Nome Gara]]&lt;&gt;"",Tabella1[[#This Row],[Data inizio]]=""),"Data","")</f>
        <v/>
      </c>
      <c r="P61" s="81" t="str">
        <f>IF(AND(Tabella1[[#This Row],[Nome Gara]]&lt;&gt;"",Tabella1[[#This Row],[Zona]]=""),"Zona","")</f>
        <v/>
      </c>
      <c r="Q61" s="79" t="str">
        <f>IF(AND(Tabella1[[#This Row],[Nome Gara]]&lt;&gt;"",Tabella1[[#This Row],[Circolo]]=""),"Circolo","")</f>
        <v/>
      </c>
      <c r="R61" s="5"/>
      <c r="S61" s="7"/>
      <c r="T61" s="5"/>
      <c r="U61" s="5"/>
      <c r="V61" s="5"/>
      <c r="W61" s="5"/>
      <c r="X61" s="5"/>
      <c r="Y61" s="5"/>
      <c r="Z61" s="5"/>
      <c r="AA61" s="5"/>
      <c r="AB61" s="5"/>
      <c r="AC61" s="5" t="str">
        <f>IFERROR(LOOKUP(Tabella1[[#This Row],[Nome Gara]],Tabella2[Colonna1],Tabella2[Colonna2]),"")</f>
        <v/>
      </c>
      <c r="AD61" s="5"/>
      <c r="AE61" s="5"/>
      <c r="AF61" s="5"/>
      <c r="AG61" s="5"/>
      <c r="AH61" s="5"/>
      <c r="AI61" s="5"/>
    </row>
    <row r="62" spans="1:35" s="14" customFormat="1" ht="27" customHeight="1" x14ac:dyDescent="0.25">
      <c r="A62" s="65"/>
      <c r="B62" s="12"/>
      <c r="C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Gara]]="NOVEMBRE","NOVEMBRE",C61))))))))))))</f>
        <v>APRILE</v>
      </c>
      <c r="D62" s="13"/>
      <c r="E62" s="51"/>
      <c r="F62" s="45" t="s">
        <v>19</v>
      </c>
      <c r="G62" s="45">
        <v>10</v>
      </c>
      <c r="H6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62" s="55" t="s">
        <v>309</v>
      </c>
      <c r="J62" s="54" t="s">
        <v>80</v>
      </c>
      <c r="K62" s="84">
        <v>1</v>
      </c>
      <c r="L62" s="107" t="s">
        <v>2</v>
      </c>
      <c r="M6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2" s="81" t="str">
        <f>IF(AND(Tabella1[[#This Row],[Nome Gara]]&lt;&gt;"",Tabella1[[#This Row],[Tipologia]]=""),"Tipologia","")</f>
        <v/>
      </c>
      <c r="O62" s="81" t="str">
        <f>IF(AND(Tabella1[[#This Row],[Nome Gara]]&lt;&gt;"",Tabella1[[#This Row],[Data inizio]]=""),"Data","")</f>
        <v/>
      </c>
      <c r="P62" s="81" t="str">
        <f>IF(AND(Tabella1[[#This Row],[Nome Gara]]&lt;&gt;"",Tabella1[[#This Row],[Zona]]=""),"Zona","")</f>
        <v/>
      </c>
      <c r="Q62" s="79" t="str">
        <f>IF(AND(Tabella1[[#This Row],[Nome Gara]]&lt;&gt;"",Tabella1[[#This Row],[Circolo]]=""),"Circolo","")</f>
        <v/>
      </c>
      <c r="R62" s="5"/>
      <c r="S62" s="7"/>
      <c r="T62" s="5"/>
      <c r="U62" s="5"/>
      <c r="V62" s="5"/>
      <c r="W62" s="5"/>
      <c r="X62" s="5"/>
      <c r="Y62" s="5"/>
      <c r="Z62" s="5"/>
      <c r="AA62" s="5"/>
      <c r="AB62" s="5"/>
      <c r="AC62" s="5" t="str">
        <f>IFERROR(LOOKUP(Tabella1[[#This Row],[Nome Gara]],Tabella2[Colonna1],Tabella2[Colonna2]),"")</f>
        <v/>
      </c>
      <c r="AD62" s="5"/>
      <c r="AE62" s="5"/>
      <c r="AF62" s="5"/>
      <c r="AG62" s="5"/>
      <c r="AH62" s="5"/>
      <c r="AI62" s="5"/>
    </row>
    <row r="63" spans="1:35" s="14" customFormat="1" ht="27" customHeight="1" x14ac:dyDescent="0.25">
      <c r="A63" s="65"/>
      <c r="B63" s="12"/>
      <c r="C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Gara]]="NOVEMBRE","NOVEMBRE",C62))))))))))))</f>
        <v>APRILE</v>
      </c>
      <c r="D63" s="13"/>
      <c r="E63" s="51"/>
      <c r="F63" s="45" t="s">
        <v>22</v>
      </c>
      <c r="G63" s="45">
        <v>10</v>
      </c>
      <c r="H6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63" s="55" t="s">
        <v>298</v>
      </c>
      <c r="J63" s="54" t="s">
        <v>81</v>
      </c>
      <c r="K63" s="84">
        <v>5</v>
      </c>
      <c r="L63" s="107" t="s">
        <v>2</v>
      </c>
      <c r="M6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3" s="81" t="str">
        <f>IF(AND(Tabella1[[#This Row],[Nome Gara]]&lt;&gt;"",Tabella1[[#This Row],[Tipologia]]=""),"Tipologia","")</f>
        <v/>
      </c>
      <c r="O63" s="81" t="str">
        <f>IF(AND(Tabella1[[#This Row],[Nome Gara]]&lt;&gt;"",Tabella1[[#This Row],[Data inizio]]=""),"Data","")</f>
        <v/>
      </c>
      <c r="P63" s="81" t="str">
        <f>IF(AND(Tabella1[[#This Row],[Nome Gara]]&lt;&gt;"",Tabella1[[#This Row],[Zona]]=""),"Zona","")</f>
        <v/>
      </c>
      <c r="Q63" s="79" t="str">
        <f>IF(AND(Tabella1[[#This Row],[Nome Gara]]&lt;&gt;"",Tabella1[[#This Row],[Circolo]]=""),"Circolo","")</f>
        <v/>
      </c>
      <c r="R63" s="5"/>
      <c r="S63" s="7"/>
      <c r="T63" s="5"/>
      <c r="U63" s="5"/>
      <c r="V63" s="5"/>
      <c r="W63" s="5"/>
      <c r="X63" s="5"/>
      <c r="Y63" s="5"/>
      <c r="Z63" s="5"/>
      <c r="AA63" s="5"/>
      <c r="AB63" s="5"/>
      <c r="AC63" s="5">
        <f>IFERROR(LOOKUP(Tabella1[[#This Row],[Nome Gara]],Tabella2[Colonna1],Tabella2[Colonna2]),"")</f>
        <v>12</v>
      </c>
      <c r="AD63" s="5"/>
      <c r="AE63" s="5"/>
      <c r="AF63" s="5"/>
      <c r="AG63" s="5"/>
      <c r="AH63" s="5"/>
      <c r="AI63" s="5"/>
    </row>
    <row r="64" spans="1:35" s="14" customFormat="1" ht="27" customHeight="1" x14ac:dyDescent="0.25">
      <c r="A64" s="65"/>
      <c r="B64" s="12"/>
      <c r="C6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Gara]]="NOVEMBRE","NOVEMBRE",C63))))))))))))</f>
        <v>APRILE</v>
      </c>
      <c r="D64" s="13"/>
      <c r="E64" s="51"/>
      <c r="F64" s="45" t="s">
        <v>25</v>
      </c>
      <c r="G64" s="45">
        <v>11</v>
      </c>
      <c r="H6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4" s="56" t="s">
        <v>185</v>
      </c>
      <c r="J64" s="54" t="s">
        <v>82</v>
      </c>
      <c r="K64" s="84">
        <v>6</v>
      </c>
      <c r="L64" s="107" t="s">
        <v>2</v>
      </c>
      <c r="M6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4" s="81" t="str">
        <f>IF(AND(Tabella1[[#This Row],[Nome Gara]]&lt;&gt;"",Tabella1[[#This Row],[Tipologia]]=""),"Tipologia","")</f>
        <v/>
      </c>
      <c r="O64" s="81" t="str">
        <f>IF(AND(Tabella1[[#This Row],[Nome Gara]]&lt;&gt;"",Tabella1[[#This Row],[Data inizio]]=""),"Data","")</f>
        <v/>
      </c>
      <c r="P64" s="81" t="str">
        <f>IF(AND(Tabella1[[#This Row],[Nome Gara]]&lt;&gt;"",Tabella1[[#This Row],[Zona]]=""),"Zona","")</f>
        <v/>
      </c>
      <c r="Q64" s="79" t="str">
        <f>IF(AND(Tabella1[[#This Row],[Nome Gara]]&lt;&gt;"",Tabella1[[#This Row],[Circolo]]=""),"Circolo","")</f>
        <v/>
      </c>
      <c r="R64" s="5"/>
      <c r="S64" s="7"/>
      <c r="T64" s="5"/>
      <c r="U64" s="5"/>
      <c r="V64" s="5"/>
      <c r="W64" s="5"/>
      <c r="X64" s="5"/>
      <c r="Y64" s="5"/>
      <c r="Z64" s="5"/>
      <c r="AA64" s="5"/>
      <c r="AB64" s="5"/>
      <c r="AC64" s="5" t="str">
        <f>IFERROR(LOOKUP(Tabella1[[#This Row],[Nome Gara]],Tabella2[Colonna1],Tabella2[Colonna2]),"")</f>
        <v/>
      </c>
      <c r="AD64" s="5"/>
      <c r="AE64" s="5"/>
      <c r="AF64" s="5"/>
      <c r="AG64" s="5"/>
      <c r="AH64" s="5"/>
      <c r="AI64" s="5"/>
    </row>
    <row r="65" spans="1:35" s="20" customFormat="1" ht="27" customHeight="1" x14ac:dyDescent="0.25">
      <c r="A65" s="65"/>
      <c r="B65" s="12"/>
      <c r="C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Gara]]="NOVEMBRE","NOVEMBRE",C64))))))))))))</f>
        <v>APRILE</v>
      </c>
      <c r="D65" s="13"/>
      <c r="E65" s="51"/>
      <c r="F65" s="45" t="s">
        <v>261</v>
      </c>
      <c r="G65" s="45">
        <v>15</v>
      </c>
      <c r="H65" s="45">
        <v>17</v>
      </c>
      <c r="I65" s="55" t="s">
        <v>316</v>
      </c>
      <c r="J65" s="54" t="s">
        <v>83</v>
      </c>
      <c r="K65" s="84">
        <v>2</v>
      </c>
      <c r="L65" s="107" t="s">
        <v>2</v>
      </c>
      <c r="M6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5" s="81" t="str">
        <f>IF(AND(Tabella1[[#This Row],[Nome Gara]]&lt;&gt;"",Tabella1[[#This Row],[Tipologia]]=""),"Tipologia","")</f>
        <v/>
      </c>
      <c r="O65" s="81" t="str">
        <f>IF(AND(Tabella1[[#This Row],[Nome Gara]]&lt;&gt;"",Tabella1[[#This Row],[Data inizio]]=""),"Data","")</f>
        <v/>
      </c>
      <c r="P65" s="81" t="str">
        <f>IF(AND(Tabella1[[#This Row],[Nome Gara]]&lt;&gt;"",Tabella1[[#This Row],[Zona]]=""),"Zona","")</f>
        <v/>
      </c>
      <c r="Q65" s="79" t="str">
        <f>IF(AND(Tabella1[[#This Row],[Nome Gara]]&lt;&gt;"",Tabella1[[#This Row],[Circolo]]=""),"Circolo","")</f>
        <v/>
      </c>
      <c r="R65" s="21"/>
      <c r="S65" s="7"/>
      <c r="T65" s="5"/>
      <c r="U65" s="5"/>
      <c r="V65" s="5"/>
      <c r="W65" s="5"/>
      <c r="X65" s="21"/>
      <c r="Y65" s="21"/>
      <c r="Z65" s="21"/>
      <c r="AA65" s="21"/>
      <c r="AB65" s="21"/>
      <c r="AC65" s="21">
        <f>IFERROR(LOOKUP(Tabella1[[#This Row],[Nome Gara]],Tabella2[Colonna1],Tabella2[Colonna2]),"")</f>
        <v>6</v>
      </c>
      <c r="AD65" s="21"/>
      <c r="AE65" s="21"/>
      <c r="AF65" s="21"/>
      <c r="AG65" s="21"/>
      <c r="AH65" s="21"/>
      <c r="AI65" s="21"/>
    </row>
    <row r="66" spans="1:35" s="14" customFormat="1" ht="27" customHeight="1" x14ac:dyDescent="0.25">
      <c r="A66" s="65"/>
      <c r="B66" s="12"/>
      <c r="C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Gara]]="NOVEMBRE","NOVEMBRE",C65))))))))))))</f>
        <v>APRILE</v>
      </c>
      <c r="D66" s="13"/>
      <c r="E66" s="51"/>
      <c r="F66" s="45" t="s">
        <v>25</v>
      </c>
      <c r="G66" s="45">
        <v>17</v>
      </c>
      <c r="H6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66" s="56" t="s">
        <v>183</v>
      </c>
      <c r="J66" s="54" t="s">
        <v>45</v>
      </c>
      <c r="K66" s="84">
        <v>1</v>
      </c>
      <c r="L66" s="107" t="s">
        <v>2</v>
      </c>
      <c r="M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6" s="81" t="str">
        <f>IF(AND(Tabella1[[#This Row],[Nome Gara]]&lt;&gt;"",Tabella1[[#This Row],[Tipologia]]=""),"Tipologia","")</f>
        <v/>
      </c>
      <c r="O66" s="81" t="str">
        <f>IF(AND(Tabella1[[#This Row],[Nome Gara]]&lt;&gt;"",Tabella1[[#This Row],[Data inizio]]=""),"Data","")</f>
        <v/>
      </c>
      <c r="P66" s="81" t="str">
        <f>IF(AND(Tabella1[[#This Row],[Nome Gara]]&lt;&gt;"",Tabella1[[#This Row],[Zona]]=""),"Zona","")</f>
        <v/>
      </c>
      <c r="Q66" s="79" t="str">
        <f>IF(AND(Tabella1[[#This Row],[Nome Gara]]&lt;&gt;"",Tabella1[[#This Row],[Circolo]]=""),"Circolo","")</f>
        <v/>
      </c>
      <c r="R66" s="5"/>
      <c r="S66" s="7"/>
      <c r="T66" s="5"/>
      <c r="U66" s="5"/>
      <c r="V66" s="5"/>
      <c r="W66" s="5"/>
      <c r="X66" s="5"/>
      <c r="Y66" s="5"/>
      <c r="Z66" s="5"/>
      <c r="AA66" s="5"/>
      <c r="AB66" s="5"/>
      <c r="AC66" s="5" t="str">
        <f>IFERROR(LOOKUP(Tabella1[[#This Row],[Nome Gara]],Tabella2[Colonna1],Tabella2[Colonna2]),"")</f>
        <v/>
      </c>
      <c r="AD66" s="5"/>
      <c r="AE66" s="5"/>
      <c r="AF66" s="5"/>
      <c r="AG66" s="5"/>
      <c r="AH66" s="5"/>
      <c r="AI66" s="5"/>
    </row>
    <row r="67" spans="1:35" s="14" customFormat="1" ht="27" customHeight="1" x14ac:dyDescent="0.25">
      <c r="A67" s="65"/>
      <c r="B67" s="12"/>
      <c r="C6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Gara]]="NOVEMBRE","NOVEMBRE",C66))))))))))))</f>
        <v>APRILE</v>
      </c>
      <c r="D67" s="13"/>
      <c r="E67" s="51"/>
      <c r="F67" s="45" t="s">
        <v>19</v>
      </c>
      <c r="G67" s="45">
        <v>17</v>
      </c>
      <c r="H6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7" s="55" t="s">
        <v>231</v>
      </c>
      <c r="J67" s="54" t="s">
        <v>304</v>
      </c>
      <c r="K67" s="84">
        <v>4</v>
      </c>
      <c r="L67" s="107" t="s">
        <v>2</v>
      </c>
      <c r="M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7" s="81" t="str">
        <f>IF(AND(Tabella1[[#This Row],[Nome Gara]]&lt;&gt;"",Tabella1[[#This Row],[Tipologia]]=""),"Tipologia","")</f>
        <v/>
      </c>
      <c r="O67" s="81" t="str">
        <f>IF(AND(Tabella1[[#This Row],[Nome Gara]]&lt;&gt;"",Tabella1[[#This Row],[Data inizio]]=""),"Data","")</f>
        <v/>
      </c>
      <c r="P67" s="81" t="str">
        <f>IF(AND(Tabella1[[#This Row],[Nome Gara]]&lt;&gt;"",Tabella1[[#This Row],[Zona]]=""),"Zona","")</f>
        <v/>
      </c>
      <c r="Q67" s="79" t="str">
        <f>IF(AND(Tabella1[[#This Row],[Nome Gara]]&lt;&gt;"",Tabella1[[#This Row],[Circolo]]=""),"Circolo","")</f>
        <v/>
      </c>
      <c r="R67" s="5"/>
      <c r="S67" s="7"/>
      <c r="T67" s="5"/>
      <c r="U67" s="5"/>
      <c r="V67" s="5"/>
      <c r="W67" s="5"/>
      <c r="X67" s="5"/>
      <c r="Y67" s="5"/>
      <c r="Z67" s="5"/>
      <c r="AA67" s="5"/>
      <c r="AB67" s="5"/>
      <c r="AC67" s="5">
        <f>IFERROR(LOOKUP(Tabella1[[#This Row],[Nome Gara]],Tabella2[Colonna1],Tabella2[Colonna2]),"")</f>
        <v>12</v>
      </c>
      <c r="AD67" s="5"/>
      <c r="AE67" s="5"/>
      <c r="AF67" s="5"/>
      <c r="AG67" s="5"/>
      <c r="AH67" s="5"/>
      <c r="AI67" s="5"/>
    </row>
    <row r="68" spans="1:35" s="14" customFormat="1" ht="27" customHeight="1" x14ac:dyDescent="0.25">
      <c r="A68" s="65"/>
      <c r="B68" s="12"/>
      <c r="C6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Gara]]="NOVEMBRE","NOVEMBRE",C67))))))))))))</f>
        <v>APRILE</v>
      </c>
      <c r="D68" s="13"/>
      <c r="E68" s="51"/>
      <c r="F68" s="45" t="s">
        <v>20</v>
      </c>
      <c r="G68" s="45">
        <v>17</v>
      </c>
      <c r="H6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8" s="55" t="s">
        <v>384</v>
      </c>
      <c r="J68" s="54" t="s">
        <v>44</v>
      </c>
      <c r="K68" s="84">
        <v>5</v>
      </c>
      <c r="L68" s="107" t="s">
        <v>2</v>
      </c>
      <c r="M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8" s="81" t="str">
        <f>IF(AND(Tabella1[[#This Row],[Nome Gara]]&lt;&gt;"",Tabella1[[#This Row],[Tipologia]]=""),"Tipologia","")</f>
        <v/>
      </c>
      <c r="O68" s="81" t="str">
        <f>IF(AND(Tabella1[[#This Row],[Nome Gara]]&lt;&gt;"",Tabella1[[#This Row],[Data inizio]]=""),"Data","")</f>
        <v/>
      </c>
      <c r="P68" s="81" t="str">
        <f>IF(AND(Tabella1[[#This Row],[Nome Gara]]&lt;&gt;"",Tabella1[[#This Row],[Zona]]=""),"Zona","")</f>
        <v/>
      </c>
      <c r="Q68" s="79" t="str">
        <f>IF(AND(Tabella1[[#This Row],[Nome Gara]]&lt;&gt;"",Tabella1[[#This Row],[Circolo]]=""),"Circolo","")</f>
        <v/>
      </c>
      <c r="R68" s="5"/>
      <c r="S68" s="7"/>
      <c r="T68" s="5"/>
      <c r="U68" s="5"/>
      <c r="V68" s="5"/>
      <c r="W68" s="5"/>
      <c r="X68" s="5"/>
      <c r="Y68" s="5"/>
      <c r="Z68" s="5"/>
      <c r="AA68" s="5"/>
      <c r="AB68" s="5"/>
      <c r="AC68" s="5">
        <f>IFERROR(LOOKUP(Tabella1[[#This Row],[Nome Gara]],Tabella2[Colonna1],Tabella2[Colonna2]),"")</f>
        <v>8</v>
      </c>
      <c r="AD68" s="5"/>
      <c r="AE68" s="5"/>
      <c r="AF68" s="5"/>
      <c r="AG68" s="5"/>
      <c r="AH68" s="5"/>
      <c r="AI68" s="5"/>
    </row>
    <row r="69" spans="1:35" s="14" customFormat="1" ht="27" customHeight="1" x14ac:dyDescent="0.25">
      <c r="A69" s="65"/>
      <c r="B69" s="12"/>
      <c r="C6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Gara]]="NOVEMBRE","NOVEMBRE",C68))))))))))))</f>
        <v>APRILE</v>
      </c>
      <c r="D69" s="13"/>
      <c r="E69" s="51"/>
      <c r="F69" s="45" t="s">
        <v>22</v>
      </c>
      <c r="G69" s="45">
        <v>17</v>
      </c>
      <c r="H6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69" s="55" t="s">
        <v>84</v>
      </c>
      <c r="J69" s="54" t="s">
        <v>85</v>
      </c>
      <c r="K69" s="84">
        <v>6</v>
      </c>
      <c r="L69" s="107" t="s">
        <v>2</v>
      </c>
      <c r="M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69" s="81" t="str">
        <f>IF(AND(Tabella1[[#This Row],[Nome Gara]]&lt;&gt;"",Tabella1[[#This Row],[Tipologia]]=""),"Tipologia","")</f>
        <v/>
      </c>
      <c r="O69" s="81" t="str">
        <f>IF(AND(Tabella1[[#This Row],[Nome Gara]]&lt;&gt;"",Tabella1[[#This Row],[Data inizio]]=""),"Data","")</f>
        <v/>
      </c>
      <c r="P69" s="81" t="str">
        <f>IF(AND(Tabella1[[#This Row],[Nome Gara]]&lt;&gt;"",Tabella1[[#This Row],[Zona]]=""),"Zona","")</f>
        <v/>
      </c>
      <c r="Q69" s="79" t="str">
        <f>IF(AND(Tabella1[[#This Row],[Nome Gara]]&lt;&gt;"",Tabella1[[#This Row],[Circolo]]=""),"Circolo","")</f>
        <v/>
      </c>
      <c r="R69" s="5"/>
      <c r="S69" s="7"/>
      <c r="T69" s="5"/>
      <c r="U69" s="5"/>
      <c r="V69" s="5"/>
      <c r="W69" s="5"/>
      <c r="X69" s="5"/>
      <c r="Y69" s="5"/>
      <c r="Z69" s="5"/>
      <c r="AA69" s="5"/>
      <c r="AB69" s="5"/>
      <c r="AC69" s="5">
        <f>IFERROR(LOOKUP(Tabella1[[#This Row],[Nome Gara]],Tabella2[Colonna1],Tabella2[Colonna2]),"")</f>
        <v>12</v>
      </c>
      <c r="AD69" s="5"/>
      <c r="AE69" s="5"/>
      <c r="AF69" s="5"/>
      <c r="AG69" s="5"/>
      <c r="AH69" s="5"/>
      <c r="AI69" s="5"/>
    </row>
    <row r="70" spans="1:35" s="14" customFormat="1" ht="27" customHeight="1" x14ac:dyDescent="0.25">
      <c r="A70" s="65"/>
      <c r="B70" s="12"/>
      <c r="C7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Gara]]="NOVEMBRE","NOVEMBRE",C69))))))))))))</f>
        <v>APRILE</v>
      </c>
      <c r="D70" s="13"/>
      <c r="E70" s="51"/>
      <c r="F70" s="45" t="s">
        <v>25</v>
      </c>
      <c r="G70" s="45">
        <v>18</v>
      </c>
      <c r="H7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0" s="56" t="s">
        <v>184</v>
      </c>
      <c r="J70" s="54" t="s">
        <v>43</v>
      </c>
      <c r="K70" s="84">
        <v>1</v>
      </c>
      <c r="L70" s="107" t="s">
        <v>2</v>
      </c>
      <c r="M7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0" s="81" t="str">
        <f>IF(AND(Tabella1[[#This Row],[Nome Gara]]&lt;&gt;"",Tabella1[[#This Row],[Tipologia]]=""),"Tipologia","")</f>
        <v/>
      </c>
      <c r="O70" s="81" t="str">
        <f>IF(AND(Tabella1[[#This Row],[Nome Gara]]&lt;&gt;"",Tabella1[[#This Row],[Data inizio]]=""),"Data","")</f>
        <v/>
      </c>
      <c r="P70" s="81" t="str">
        <f>IF(AND(Tabella1[[#This Row],[Nome Gara]]&lt;&gt;"",Tabella1[[#This Row],[Zona]]=""),"Zona","")</f>
        <v/>
      </c>
      <c r="Q70" s="79" t="str">
        <f>IF(AND(Tabella1[[#This Row],[Nome Gara]]&lt;&gt;"",Tabella1[[#This Row],[Circolo]]=""),"Circolo","")</f>
        <v/>
      </c>
      <c r="R70" s="5"/>
      <c r="S70" s="7"/>
      <c r="T70" s="5"/>
      <c r="U70" s="5"/>
      <c r="V70" s="5"/>
      <c r="W70" s="5"/>
      <c r="X70" s="5"/>
      <c r="Y70" s="5"/>
      <c r="Z70" s="5"/>
      <c r="AA70" s="5"/>
      <c r="AB70" s="5"/>
      <c r="AC70" s="5" t="str">
        <f>IFERROR(LOOKUP(Tabella1[[#This Row],[Nome Gara]],Tabella2[Colonna1],Tabella2[Colonna2]),"")</f>
        <v/>
      </c>
      <c r="AD70" s="5"/>
      <c r="AE70" s="5"/>
      <c r="AF70" s="5"/>
      <c r="AG70" s="5"/>
      <c r="AH70" s="5"/>
      <c r="AI70" s="5"/>
    </row>
    <row r="71" spans="1:35" s="20" customFormat="1" ht="27" customHeight="1" x14ac:dyDescent="0.25">
      <c r="A71" s="65"/>
      <c r="B71" s="12"/>
      <c r="C7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Gara]]="NOVEMBRE","NOVEMBRE",C70))))))))))))</f>
        <v>APRILE</v>
      </c>
      <c r="D71" s="13"/>
      <c r="E71" s="51"/>
      <c r="F71" s="45" t="s">
        <v>24</v>
      </c>
      <c r="G71" s="45">
        <v>18</v>
      </c>
      <c r="H7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1" s="55" t="s">
        <v>366</v>
      </c>
      <c r="J71" s="86" t="s">
        <v>271</v>
      </c>
      <c r="K71" s="84">
        <v>3</v>
      </c>
      <c r="L71" s="107" t="s">
        <v>2</v>
      </c>
      <c r="M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1" s="81" t="str">
        <f>IF(AND(Tabella1[[#This Row],[Nome Gara]]&lt;&gt;"",Tabella1[[#This Row],[Tipologia]]=""),"Tipologia","")</f>
        <v/>
      </c>
      <c r="O71" s="81" t="str">
        <f>IF(AND(Tabella1[[#This Row],[Nome Gara]]&lt;&gt;"",Tabella1[[#This Row],[Data inizio]]=""),"Data","")</f>
        <v/>
      </c>
      <c r="P71" s="81" t="str">
        <f>IF(AND(Tabella1[[#This Row],[Nome Gara]]&lt;&gt;"",Tabella1[[#This Row],[Zona]]=""),"Zona","")</f>
        <v/>
      </c>
      <c r="Q71" s="79" t="str">
        <f>IF(AND(Tabella1[[#This Row],[Nome Gara]]&lt;&gt;"",Tabella1[[#This Row],[Circolo]]=""),"Circolo","")</f>
        <v/>
      </c>
      <c r="R71" s="21"/>
      <c r="S71" s="7"/>
      <c r="T71" s="5"/>
      <c r="U71" s="5"/>
      <c r="V71" s="5"/>
      <c r="W71" s="5"/>
      <c r="X71" s="21"/>
      <c r="Y71" s="21"/>
      <c r="Z71" s="21"/>
      <c r="AA71" s="21"/>
      <c r="AB71" s="21"/>
      <c r="AC71" s="21" t="str">
        <f>IFERROR(LOOKUP(Tabella1[[#This Row],[Nome Gara]],Tabella2[Colonna1],Tabella2[Colonna2]),"")</f>
        <v/>
      </c>
      <c r="AD71" s="21"/>
      <c r="AE71" s="21"/>
      <c r="AF71" s="21"/>
      <c r="AG71" s="21"/>
      <c r="AH71" s="21"/>
      <c r="AI71" s="21"/>
    </row>
    <row r="72" spans="1:35" s="14" customFormat="1" ht="27" customHeight="1" x14ac:dyDescent="0.25">
      <c r="A72" s="65"/>
      <c r="B72" s="12"/>
      <c r="C7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Gara]]="NOVEMBRE","NOVEMBRE",C71))))))))))))</f>
        <v>APRILE</v>
      </c>
      <c r="D72" s="13"/>
      <c r="E72" s="51"/>
      <c r="F72" s="45" t="s">
        <v>24</v>
      </c>
      <c r="G72" s="45">
        <v>18</v>
      </c>
      <c r="H7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2" s="55" t="s">
        <v>210</v>
      </c>
      <c r="J72" s="54" t="s">
        <v>228</v>
      </c>
      <c r="K72" s="84">
        <v>4</v>
      </c>
      <c r="L72" s="107" t="s">
        <v>2</v>
      </c>
      <c r="M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2" s="81" t="str">
        <f>IF(AND(Tabella1[[#This Row],[Nome Gara]]&lt;&gt;"",Tabella1[[#This Row],[Tipologia]]=""),"Tipologia","")</f>
        <v/>
      </c>
      <c r="O72" s="81" t="str">
        <f>IF(AND(Tabella1[[#This Row],[Nome Gara]]&lt;&gt;"",Tabella1[[#This Row],[Data inizio]]=""),"Data","")</f>
        <v/>
      </c>
      <c r="P72" s="81" t="str">
        <f>IF(AND(Tabella1[[#This Row],[Nome Gara]]&lt;&gt;"",Tabella1[[#This Row],[Zona]]=""),"Zona","")</f>
        <v/>
      </c>
      <c r="Q72" s="79" t="str">
        <f>IF(AND(Tabella1[[#This Row],[Nome Gara]]&lt;&gt;"",Tabella1[[#This Row],[Circolo]]=""),"Circolo","")</f>
        <v/>
      </c>
      <c r="R72" s="5"/>
      <c r="S72" s="7"/>
      <c r="T72" s="5"/>
      <c r="U72" s="5"/>
      <c r="V72" s="5"/>
      <c r="W72" s="5"/>
      <c r="X72" s="5"/>
      <c r="Y72" s="5"/>
      <c r="Z72" s="5"/>
      <c r="AA72" s="5"/>
      <c r="AB72" s="5"/>
      <c r="AC72" s="5" t="str">
        <f>IFERROR(LOOKUP(Tabella1[[#This Row],[Nome Gara]],Tabella2[Colonna1],Tabella2[Colonna2]),"")</f>
        <v/>
      </c>
      <c r="AD72" s="5"/>
      <c r="AE72" s="5"/>
      <c r="AF72" s="5"/>
      <c r="AG72" s="5"/>
      <c r="AH72" s="5"/>
      <c r="AI72" s="5"/>
    </row>
    <row r="73" spans="1:35" s="14" customFormat="1" ht="27" customHeight="1" x14ac:dyDescent="0.25">
      <c r="A73" s="65"/>
      <c r="B73" s="12"/>
      <c r="C7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Gara]]="NOVEMBRE","NOVEMBRE",C72))))))))))))</f>
        <v>APRILE</v>
      </c>
      <c r="D73" s="13"/>
      <c r="E73" s="51"/>
      <c r="F73" s="45" t="s">
        <v>151</v>
      </c>
      <c r="G73" s="45">
        <v>23</v>
      </c>
      <c r="H7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3" s="55" t="s">
        <v>86</v>
      </c>
      <c r="J73" s="54" t="s">
        <v>55</v>
      </c>
      <c r="K73" s="84">
        <v>6</v>
      </c>
      <c r="L73" s="107" t="s">
        <v>2</v>
      </c>
      <c r="M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3" s="81" t="str">
        <f>IF(AND(Tabella1[[#This Row],[Nome Gara]]&lt;&gt;"",Tabella1[[#This Row],[Tipologia]]=""),"Tipologia","")</f>
        <v/>
      </c>
      <c r="O73" s="81" t="str">
        <f>IF(AND(Tabella1[[#This Row],[Nome Gara]]&lt;&gt;"",Tabella1[[#This Row],[Data inizio]]=""),"Data","")</f>
        <v/>
      </c>
      <c r="P73" s="81" t="str">
        <f>IF(AND(Tabella1[[#This Row],[Nome Gara]]&lt;&gt;"",Tabella1[[#This Row],[Zona]]=""),"Zona","")</f>
        <v/>
      </c>
      <c r="Q73" s="79" t="str">
        <f>IF(AND(Tabella1[[#This Row],[Nome Gara]]&lt;&gt;"",Tabella1[[#This Row],[Circolo]]=""),"Circolo","")</f>
        <v/>
      </c>
      <c r="R73" s="5"/>
      <c r="S73" s="7"/>
      <c r="T73" s="5"/>
      <c r="U73" s="5"/>
      <c r="V73" s="5"/>
      <c r="W73" s="5"/>
      <c r="X73" s="5"/>
      <c r="Y73" s="5"/>
      <c r="Z73" s="5"/>
      <c r="AA73" s="5"/>
      <c r="AB73" s="5"/>
      <c r="AC73" s="5" t="str">
        <f>IFERROR(LOOKUP(Tabella1[[#This Row],[Nome Gara]],Tabella2[Colonna1],Tabella2[Colonna2]),"")</f>
        <v/>
      </c>
      <c r="AD73" s="5"/>
      <c r="AE73" s="5"/>
      <c r="AF73" s="5"/>
      <c r="AG73" s="5"/>
      <c r="AH73" s="5"/>
      <c r="AI73" s="5"/>
    </row>
    <row r="74" spans="1:35" s="14" customFormat="1" ht="27" customHeight="1" x14ac:dyDescent="0.25">
      <c r="A74" s="65"/>
      <c r="B74" s="12"/>
      <c r="C7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Gara]]="NOVEMBRE","NOVEMBRE",C73))))))))))))</f>
        <v>APRILE</v>
      </c>
      <c r="D74" s="13"/>
      <c r="E74" s="51"/>
      <c r="F74" s="45" t="s">
        <v>25</v>
      </c>
      <c r="G74" s="45">
        <v>24</v>
      </c>
      <c r="H7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4" s="56" t="s">
        <v>185</v>
      </c>
      <c r="J74" s="54" t="s">
        <v>87</v>
      </c>
      <c r="K74" s="84">
        <v>1</v>
      </c>
      <c r="L74" s="107" t="s">
        <v>2</v>
      </c>
      <c r="M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4" s="81" t="str">
        <f>IF(AND(Tabella1[[#This Row],[Nome Gara]]&lt;&gt;"",Tabella1[[#This Row],[Tipologia]]=""),"Tipologia","")</f>
        <v/>
      </c>
      <c r="O74" s="81" t="str">
        <f>IF(AND(Tabella1[[#This Row],[Nome Gara]]&lt;&gt;"",Tabella1[[#This Row],[Data inizio]]=""),"Data","")</f>
        <v/>
      </c>
      <c r="P74" s="81" t="str">
        <f>IF(AND(Tabella1[[#This Row],[Nome Gara]]&lt;&gt;"",Tabella1[[#This Row],[Zona]]=""),"Zona","")</f>
        <v/>
      </c>
      <c r="Q74" s="79" t="str">
        <f>IF(AND(Tabella1[[#This Row],[Nome Gara]]&lt;&gt;"",Tabella1[[#This Row],[Circolo]]=""),"Circolo","")</f>
        <v/>
      </c>
      <c r="R74" s="5"/>
      <c r="S74" s="7"/>
      <c r="T74" s="5"/>
      <c r="U74" s="5"/>
      <c r="V74" s="5"/>
      <c r="W74" s="5"/>
      <c r="X74" s="5"/>
      <c r="Y74" s="5"/>
      <c r="Z74" s="5"/>
      <c r="AA74" s="5"/>
      <c r="AB74" s="5"/>
      <c r="AC74" s="5" t="str">
        <f>IFERROR(LOOKUP(Tabella1[[#This Row],[Nome Gara]],Tabella2[Colonna1],Tabella2[Colonna2]),"")</f>
        <v/>
      </c>
      <c r="AD74" s="5"/>
      <c r="AE74" s="5"/>
      <c r="AF74" s="5"/>
      <c r="AG74" s="5"/>
      <c r="AH74" s="5"/>
      <c r="AI74" s="5"/>
    </row>
    <row r="75" spans="1:35" s="14" customFormat="1" ht="27" customHeight="1" x14ac:dyDescent="0.25">
      <c r="A75" s="65"/>
      <c r="B75" s="12"/>
      <c r="C7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Gara]]="NOVEMBRE","NOVEMBRE",C74))))))))))))</f>
        <v>APRILE</v>
      </c>
      <c r="D75" s="13"/>
      <c r="E75" s="51"/>
      <c r="F75" s="45" t="s">
        <v>24</v>
      </c>
      <c r="G75" s="45">
        <v>24</v>
      </c>
      <c r="H7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5" s="55" t="s">
        <v>361</v>
      </c>
      <c r="J75" s="54" t="s">
        <v>88</v>
      </c>
      <c r="K75" s="84">
        <v>2</v>
      </c>
      <c r="L75" s="107" t="s">
        <v>2</v>
      </c>
      <c r="M7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5" s="81" t="str">
        <f>IF(AND(Tabella1[[#This Row],[Nome Gara]]&lt;&gt;"",Tabella1[[#This Row],[Tipologia]]=""),"Tipologia","")</f>
        <v/>
      </c>
      <c r="O75" s="81" t="str">
        <f>IF(AND(Tabella1[[#This Row],[Nome Gara]]&lt;&gt;"",Tabella1[[#This Row],[Data inizio]]=""),"Data","")</f>
        <v/>
      </c>
      <c r="P75" s="81" t="str">
        <f>IF(AND(Tabella1[[#This Row],[Nome Gara]]&lt;&gt;"",Tabella1[[#This Row],[Zona]]=""),"Zona","")</f>
        <v/>
      </c>
      <c r="Q75" s="79" t="str">
        <f>IF(AND(Tabella1[[#This Row],[Nome Gara]]&lt;&gt;"",Tabella1[[#This Row],[Circolo]]=""),"Circolo","")</f>
        <v/>
      </c>
      <c r="R75" s="5"/>
      <c r="S75" s="7"/>
      <c r="T75" s="5"/>
      <c r="U75" s="5"/>
      <c r="V75" s="5"/>
      <c r="W75" s="5"/>
      <c r="X75" s="5"/>
      <c r="Y75" s="5"/>
      <c r="Z75" s="5"/>
      <c r="AA75" s="5"/>
      <c r="AB75" s="5"/>
      <c r="AC75" s="5" t="str">
        <f>IFERROR(LOOKUP(Tabella1[[#This Row],[Nome Gara]],Tabella2[Colonna1],Tabella2[Colonna2]),"")</f>
        <v/>
      </c>
      <c r="AD75" s="5"/>
      <c r="AE75" s="5"/>
      <c r="AF75" s="5"/>
      <c r="AG75" s="5"/>
      <c r="AH75" s="5"/>
      <c r="AI75" s="5"/>
    </row>
    <row r="76" spans="1:35" s="14" customFormat="1" ht="27" customHeight="1" x14ac:dyDescent="0.25">
      <c r="A76" s="65"/>
      <c r="B76" s="12"/>
      <c r="C7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Gara]]="NOVEMBRE","NOVEMBRE",C75))))))))))))</f>
        <v>APRILE</v>
      </c>
      <c r="D76" s="13"/>
      <c r="E76" s="51"/>
      <c r="F76" s="45" t="s">
        <v>19</v>
      </c>
      <c r="G76" s="45">
        <v>24</v>
      </c>
      <c r="H7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6" s="55" t="s">
        <v>305</v>
      </c>
      <c r="J76" s="54" t="s">
        <v>272</v>
      </c>
      <c r="K76" s="84">
        <v>3</v>
      </c>
      <c r="L76" s="107" t="s">
        <v>2</v>
      </c>
      <c r="M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6" s="81" t="str">
        <f>IF(AND(Tabella1[[#This Row],[Nome Gara]]&lt;&gt;"",Tabella1[[#This Row],[Tipologia]]=""),"Tipologia","")</f>
        <v/>
      </c>
      <c r="O76" s="81" t="str">
        <f>IF(AND(Tabella1[[#This Row],[Nome Gara]]&lt;&gt;"",Tabella1[[#This Row],[Data inizio]]=""),"Data","")</f>
        <v/>
      </c>
      <c r="P76" s="81" t="str">
        <f>IF(AND(Tabella1[[#This Row],[Nome Gara]]&lt;&gt;"",Tabella1[[#This Row],[Zona]]=""),"Zona","")</f>
        <v/>
      </c>
      <c r="Q76" s="79" t="str">
        <f>IF(AND(Tabella1[[#This Row],[Nome Gara]]&lt;&gt;"",Tabella1[[#This Row],[Circolo]]=""),"Circolo","")</f>
        <v/>
      </c>
      <c r="R76" s="5"/>
      <c r="S76" s="7"/>
      <c r="T76" s="5"/>
      <c r="U76" s="5"/>
      <c r="V76" s="5"/>
      <c r="W76" s="5"/>
      <c r="X76" s="5"/>
      <c r="Y76" s="5"/>
      <c r="Z76" s="5"/>
      <c r="AA76" s="5"/>
      <c r="AB76" s="5"/>
      <c r="AC76" s="5" t="str">
        <f>IFERROR(LOOKUP(Tabella1[[#This Row],[Nome Gara]],Tabella2[Colonna1],Tabella2[Colonna2]),"")</f>
        <v/>
      </c>
      <c r="AD76" s="5"/>
      <c r="AE76" s="5"/>
      <c r="AF76" s="5"/>
      <c r="AG76" s="5"/>
      <c r="AH76" s="5"/>
      <c r="AI76" s="5"/>
    </row>
    <row r="77" spans="1:35" s="14" customFormat="1" ht="27" customHeight="1" x14ac:dyDescent="0.25">
      <c r="A77" s="65"/>
      <c r="B77" s="12"/>
      <c r="C7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Gara]]="NOVEMBRE","NOVEMBRE",C76))))))))))))</f>
        <v>APRILE</v>
      </c>
      <c r="D77" s="13"/>
      <c r="E77" s="51"/>
      <c r="F77" s="45" t="s">
        <v>19</v>
      </c>
      <c r="G77" s="45">
        <v>24</v>
      </c>
      <c r="H7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77" s="56" t="s">
        <v>89</v>
      </c>
      <c r="J77" s="57" t="s">
        <v>50</v>
      </c>
      <c r="K77" s="84">
        <v>5</v>
      </c>
      <c r="L77" s="107" t="s">
        <v>2</v>
      </c>
      <c r="M77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7" s="78" t="str">
        <f>IF(AND(Tabella1[[#This Row],[Nome Gara]]&lt;&gt;"",Tabella1[[#This Row],[Tipologia]]=""),"Tipologia","")</f>
        <v/>
      </c>
      <c r="O77" s="78" t="str">
        <f>IF(AND(Tabella1[[#This Row],[Nome Gara]]&lt;&gt;"",Tabella1[[#This Row],[Data inizio]]=""),"Data","")</f>
        <v/>
      </c>
      <c r="P77" s="78" t="str">
        <f>IF(AND(Tabella1[[#This Row],[Nome Gara]]&lt;&gt;"",Tabella1[[#This Row],[Zona]]=""),"Zona","")</f>
        <v/>
      </c>
      <c r="Q77" s="79" t="str">
        <f>IF(AND(Tabella1[[#This Row],[Nome Gara]]&lt;&gt;"",Tabella1[[#This Row],[Circolo]]=""),"Circolo","")</f>
        <v/>
      </c>
      <c r="R77" s="5"/>
      <c r="S77" s="7"/>
      <c r="T77" s="5"/>
      <c r="U77" s="5"/>
      <c r="V77" s="5"/>
      <c r="W77" s="5"/>
      <c r="X77" s="5"/>
      <c r="Y77" s="5"/>
      <c r="Z77" s="5"/>
      <c r="AA77" s="5"/>
      <c r="AB77" s="5"/>
      <c r="AC77" s="5">
        <f>IFERROR(LOOKUP(Tabella1[[#This Row],[Nome Gara]],Tabella2[Colonna1],Tabella2[Colonna2]),"")</f>
        <v>6</v>
      </c>
      <c r="AD77" s="5"/>
      <c r="AE77" s="5"/>
      <c r="AF77" s="5"/>
      <c r="AG77" s="5"/>
      <c r="AH77" s="5"/>
      <c r="AI77" s="5"/>
    </row>
    <row r="78" spans="1:35" s="14" customFormat="1" ht="27" customHeight="1" x14ac:dyDescent="0.25">
      <c r="A78" s="65"/>
      <c r="B78" s="12"/>
      <c r="C7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Gara]]="NOVEMBRE","NOVEMBRE",C77))))))))))))</f>
        <v>APRILE</v>
      </c>
      <c r="D78" s="13"/>
      <c r="E78" s="51"/>
      <c r="F78" s="45" t="s">
        <v>25</v>
      </c>
      <c r="G78" s="45">
        <v>25</v>
      </c>
      <c r="H7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78" s="55" t="s">
        <v>183</v>
      </c>
      <c r="J78" s="54" t="s">
        <v>233</v>
      </c>
      <c r="K78" s="84">
        <v>4</v>
      </c>
      <c r="L78" s="107" t="s">
        <v>2</v>
      </c>
      <c r="M7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8" s="81" t="str">
        <f>IF(AND(Tabella1[[#This Row],[Nome Gara]]&lt;&gt;"",Tabella1[[#This Row],[Tipologia]]=""),"Tipologia","")</f>
        <v/>
      </c>
      <c r="O78" s="81" t="str">
        <f>IF(AND(Tabella1[[#This Row],[Nome Gara]]&lt;&gt;"",Tabella1[[#This Row],[Data inizio]]=""),"Data","")</f>
        <v/>
      </c>
      <c r="P78" s="81" t="str">
        <f>IF(AND(Tabella1[[#This Row],[Nome Gara]]&lt;&gt;"",Tabella1[[#This Row],[Zona]]=""),"Zona","")</f>
        <v/>
      </c>
      <c r="Q78" s="79" t="str">
        <f>IF(AND(Tabella1[[#This Row],[Nome Gara]]&lt;&gt;"",Tabella1[[#This Row],[Circolo]]=""),"Circolo","")</f>
        <v/>
      </c>
      <c r="R78" s="5"/>
      <c r="S78" s="5"/>
      <c r="T78" s="5"/>
      <c r="U78" s="5"/>
      <c r="V78" s="5"/>
      <c r="W78" s="5" t="str">
        <f>IFERROR(LOOKUP(Tabella1[[#This Row],[Nome Gara]],Tabella2[Colonna1],Tabella2[Colonna2]),"")</f>
        <v/>
      </c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27" customHeight="1" x14ac:dyDescent="0.25">
      <c r="A79" s="66"/>
      <c r="B79" s="12"/>
      <c r="C7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Gara]]="NOVEMBRE","NOVEMBRE",C78))))))))))))</f>
        <v>APRILE</v>
      </c>
      <c r="D79" s="13"/>
      <c r="E79" s="51"/>
      <c r="F79" s="45" t="s">
        <v>261</v>
      </c>
      <c r="G79" s="45">
        <v>29</v>
      </c>
      <c r="H79" s="46">
        <v>43952</v>
      </c>
      <c r="I79" s="55" t="s">
        <v>90</v>
      </c>
      <c r="J79" s="54" t="s">
        <v>78</v>
      </c>
      <c r="K79" s="84">
        <v>2</v>
      </c>
      <c r="L79" s="107" t="s">
        <v>2</v>
      </c>
      <c r="M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79" s="81" t="str">
        <f>IF(AND(Tabella1[[#This Row],[Nome Gara]]&lt;&gt;"",Tabella1[[#This Row],[Tipologia]]=""),"Tipologia","")</f>
        <v/>
      </c>
      <c r="O79" s="81" t="str">
        <f>IF(AND(Tabella1[[#This Row],[Nome Gara]]&lt;&gt;"",Tabella1[[#This Row],[Data inizio]]=""),"Data","")</f>
        <v/>
      </c>
      <c r="P79" s="81" t="str">
        <f>IF(AND(Tabella1[[#This Row],[Nome Gara]]&lt;&gt;"",Tabella1[[#This Row],[Zona]]=""),"Zona","")</f>
        <v/>
      </c>
      <c r="Q79" s="79" t="str">
        <f>IF(AND(Tabella1[[#This Row],[Nome Gara]]&lt;&gt;"",Tabella1[[#This Row],[Circolo]]=""),"Circolo","")</f>
        <v/>
      </c>
      <c r="R79" s="6"/>
      <c r="S79" s="6"/>
      <c r="T79" s="6"/>
      <c r="U79" s="6">
        <f>IFERROR(LOOKUP(Tabella1[[#This Row],[Nome Gara]],Tabella2[Colonna1],Tabella2[Colonna2]),"")</f>
        <v>8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7" customHeight="1" x14ac:dyDescent="0.25">
      <c r="A80" s="66"/>
      <c r="B80" s="34"/>
      <c r="C80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Gara]]="NOVEMBRE","NOVEMBRE",C79))))))))))))</f>
        <v>MAGGIO</v>
      </c>
      <c r="D80" s="35"/>
      <c r="E80" s="47"/>
      <c r="F80" s="44"/>
      <c r="G80" s="44"/>
      <c r="H80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0" s="50" t="s">
        <v>3</v>
      </c>
      <c r="J80" s="49"/>
      <c r="K80" s="83"/>
      <c r="L80" s="106" t="s">
        <v>3</v>
      </c>
      <c r="M80" s="82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0" s="76" t="str">
        <f>IF(AND(Tabella1[[#This Row],[Nome Gara]]&lt;&gt;"",Tabella1[[#This Row],[Tipologia]]=""),"Tipologia","")</f>
        <v>Tipologia</v>
      </c>
      <c r="O80" s="76" t="str">
        <f>IF(AND(Tabella1[[#This Row],[Nome Gara]]&lt;&gt;"",Tabella1[[#This Row],[Data inizio]]=""),"Data","")</f>
        <v>Data</v>
      </c>
      <c r="P80" s="76" t="str">
        <f>IF(AND(Tabella1[[#This Row],[Nome Gara]]&lt;&gt;"",Tabella1[[#This Row],[Zona]]=""),"Zona","")</f>
        <v>Zona</v>
      </c>
      <c r="Q80" s="76" t="str">
        <f>IF(AND(Tabella1[[#This Row],[Nome Gara]]&lt;&gt;"",Tabella1[[#This Row],[Circolo]]=""),"Circolo","")</f>
        <v>Circolo</v>
      </c>
      <c r="R80" s="6"/>
      <c r="S80" s="6"/>
      <c r="T80" s="6"/>
      <c r="U80" s="6">
        <f>IFERROR(LOOKUP(Tabella1[[#This Row],[Nome Gara]],Tabella2[Colonna1],Tabella2[Colonna2]),"")</f>
        <v>8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7" customHeight="1" x14ac:dyDescent="0.25">
      <c r="A81" s="66"/>
      <c r="B81" s="12"/>
      <c r="C8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Gara]]="NOVEMBRE","NOVEMBRE",C80))))))))))))</f>
        <v>MAGGIO</v>
      </c>
      <c r="D81" s="13"/>
      <c r="E81" s="51"/>
      <c r="F81" s="45" t="s">
        <v>25</v>
      </c>
      <c r="G81" s="45">
        <v>1</v>
      </c>
      <c r="H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1" s="56" t="s">
        <v>190</v>
      </c>
      <c r="J81" s="54" t="s">
        <v>54</v>
      </c>
      <c r="K81" s="84">
        <v>1</v>
      </c>
      <c r="L81" s="107" t="s">
        <v>3</v>
      </c>
      <c r="M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1" s="81" t="str">
        <f>IF(AND(Tabella1[[#This Row],[Nome Gara]]&lt;&gt;"",Tabella1[[#This Row],[Tipologia]]=""),"Tipologia","")</f>
        <v/>
      </c>
      <c r="O81" s="81" t="str">
        <f>IF(AND(Tabella1[[#This Row],[Nome Gara]]&lt;&gt;"",Tabella1[[#This Row],[Data inizio]]=""),"Data","")</f>
        <v/>
      </c>
      <c r="P81" s="81" t="str">
        <f>IF(AND(Tabella1[[#This Row],[Nome Gara]]&lt;&gt;"",Tabella1[[#This Row],[Zona]]=""),"Zona","")</f>
        <v/>
      </c>
      <c r="Q81" s="79" t="str">
        <f>IF(AND(Tabella1[[#This Row],[Nome Gara]]&lt;&gt;"",Tabella1[[#This Row],[Circolo]]=""),"Circolo","")</f>
        <v/>
      </c>
      <c r="R81" s="6"/>
      <c r="S81" s="6"/>
      <c r="T81" s="6"/>
      <c r="U81" s="6" t="str">
        <f>IFERROR(LOOKUP(Tabella1[[#This Row],[Nome Gara]],Tabella2[Colonna1],Tabella2[Colonna2]),"")</f>
        <v/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7" customHeight="1" x14ac:dyDescent="0.25">
      <c r="A82" s="66"/>
      <c r="B82" s="12"/>
      <c r="C8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Gara]]="NOVEMBRE","NOVEMBRE",C81))))))))))))</f>
        <v>MAGGIO</v>
      </c>
      <c r="D82" s="13"/>
      <c r="E82" s="51"/>
      <c r="F82" s="45" t="s">
        <v>22</v>
      </c>
      <c r="G82" s="45">
        <v>1</v>
      </c>
      <c r="H8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82" s="55" t="s">
        <v>91</v>
      </c>
      <c r="J82" s="54" t="s">
        <v>67</v>
      </c>
      <c r="K82" s="84">
        <v>3</v>
      </c>
      <c r="L82" s="107" t="s">
        <v>3</v>
      </c>
      <c r="M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2" s="81" t="str">
        <f>IF(AND(Tabella1[[#This Row],[Nome Gara]]&lt;&gt;"",Tabella1[[#This Row],[Tipologia]]=""),"Tipologia","")</f>
        <v/>
      </c>
      <c r="O82" s="81" t="str">
        <f>IF(AND(Tabella1[[#This Row],[Nome Gara]]&lt;&gt;"",Tabella1[[#This Row],[Data inizio]]=""),"Data","")</f>
        <v/>
      </c>
      <c r="P82" s="81" t="str">
        <f>IF(AND(Tabella1[[#This Row],[Nome Gara]]&lt;&gt;"",Tabella1[[#This Row],[Zona]]=""),"Zona","")</f>
        <v/>
      </c>
      <c r="Q82" s="79" t="str">
        <f>IF(AND(Tabella1[[#This Row],[Nome Gara]]&lt;&gt;"",Tabella1[[#This Row],[Circolo]]=""),"Circolo","")</f>
        <v/>
      </c>
      <c r="R82" s="6"/>
      <c r="S82" s="6"/>
      <c r="T82" s="6"/>
      <c r="U82" s="6">
        <f>IFERROR(LOOKUP(Tabella1[[#This Row],[Nome Gara]],Tabella2[Colonna1],Tabella2[Colonna2]),"")</f>
        <v>12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7" customHeight="1" x14ac:dyDescent="0.25">
      <c r="A83" s="66"/>
      <c r="B83" s="12"/>
      <c r="C8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Gara]]="NOVEMBRE","NOVEMBRE",C82))))))))))))</f>
        <v>MAGGIO</v>
      </c>
      <c r="D83" s="13"/>
      <c r="E83" s="51"/>
      <c r="F83" s="45" t="s">
        <v>25</v>
      </c>
      <c r="G83" s="45">
        <v>2</v>
      </c>
      <c r="H8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3" s="56" t="s">
        <v>183</v>
      </c>
      <c r="J83" s="54" t="s">
        <v>92</v>
      </c>
      <c r="K83" s="84">
        <v>5</v>
      </c>
      <c r="L83" s="107" t="s">
        <v>3</v>
      </c>
      <c r="M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3" s="81" t="str">
        <f>IF(AND(Tabella1[[#This Row],[Nome Gara]]&lt;&gt;"",Tabella1[[#This Row],[Tipologia]]=""),"Tipologia","")</f>
        <v/>
      </c>
      <c r="O83" s="81" t="str">
        <f>IF(AND(Tabella1[[#This Row],[Nome Gara]]&lt;&gt;"",Tabella1[[#This Row],[Data inizio]]=""),"Data","")</f>
        <v/>
      </c>
      <c r="P83" s="81" t="str">
        <f>IF(AND(Tabella1[[#This Row],[Nome Gara]]&lt;&gt;"",Tabella1[[#This Row],[Zona]]=""),"Zona","")</f>
        <v/>
      </c>
      <c r="Q83" s="79" t="str">
        <f>IF(AND(Tabella1[[#This Row],[Nome Gara]]&lt;&gt;"",Tabella1[[#This Row],[Circolo]]=""),"Circolo","")</f>
        <v/>
      </c>
      <c r="R83" s="6"/>
      <c r="S83" s="6"/>
      <c r="T83" s="6"/>
      <c r="U83" s="6" t="str">
        <f>IFERROR(LOOKUP(Tabella1[[#This Row],[Nome Gara]],Tabella2[Colonna1],Tabella2[Colonna2]),"")</f>
        <v/>
      </c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7" customHeight="1" x14ac:dyDescent="0.25">
      <c r="A84" s="66"/>
      <c r="B84" s="12"/>
      <c r="C8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Gara]]="NOVEMBRE","NOVEMBRE",C83))))))))))))</f>
        <v>MAGGIO</v>
      </c>
      <c r="D84" s="13"/>
      <c r="E84" s="51"/>
      <c r="F84" s="45" t="s">
        <v>25</v>
      </c>
      <c r="G84" s="45">
        <v>2</v>
      </c>
      <c r="H8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4" s="55" t="s">
        <v>262</v>
      </c>
      <c r="J84" s="54" t="s">
        <v>82</v>
      </c>
      <c r="K84" s="84">
        <v>6</v>
      </c>
      <c r="L84" s="107" t="s">
        <v>3</v>
      </c>
      <c r="M8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4" s="81" t="str">
        <f>IF(AND(Tabella1[[#This Row],[Nome Gara]]&lt;&gt;"",Tabella1[[#This Row],[Tipologia]]=""),"Tipologia","")</f>
        <v/>
      </c>
      <c r="O84" s="81" t="str">
        <f>IF(AND(Tabella1[[#This Row],[Nome Gara]]&lt;&gt;"",Tabella1[[#This Row],[Data inizio]]=""),"Data","")</f>
        <v/>
      </c>
      <c r="P84" s="81" t="str">
        <f>IF(AND(Tabella1[[#This Row],[Nome Gara]]&lt;&gt;"",Tabella1[[#This Row],[Zona]]=""),"Zona","")</f>
        <v/>
      </c>
      <c r="Q84" s="79" t="str">
        <f>IF(AND(Tabella1[[#This Row],[Nome Gara]]&lt;&gt;"",Tabella1[[#This Row],[Circolo]]=""),"Circolo","")</f>
        <v/>
      </c>
      <c r="R84" s="6"/>
      <c r="S84" s="6"/>
      <c r="T84" s="6"/>
      <c r="U84" s="6" t="str">
        <f>IFERROR(LOOKUP(Tabella1[[#This Row],[Nome Gara]],Tabella2[Colonna1],Tabella2[Colonna2]),"")</f>
        <v/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7" customHeight="1" x14ac:dyDescent="0.25">
      <c r="A85" s="66"/>
      <c r="B85" s="12"/>
      <c r="C8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Gara]]="NOVEMBRE","NOVEMBRE",C84))))))))))))</f>
        <v>MAGGIO</v>
      </c>
      <c r="D85" s="13"/>
      <c r="E85" s="51"/>
      <c r="F85" s="45" t="s">
        <v>21</v>
      </c>
      <c r="G85" s="45">
        <v>7</v>
      </c>
      <c r="H85" s="45">
        <v>9</v>
      </c>
      <c r="I85" s="55" t="s">
        <v>394</v>
      </c>
      <c r="J85" s="54" t="s">
        <v>63</v>
      </c>
      <c r="K85" s="84">
        <v>1</v>
      </c>
      <c r="L85" s="107" t="s">
        <v>3</v>
      </c>
      <c r="M8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5" s="81" t="str">
        <f>IF(AND(Tabella1[[#This Row],[Nome Gara]]&lt;&gt;"",Tabella1[[#This Row],[Tipologia]]=""),"Tipologia","")</f>
        <v/>
      </c>
      <c r="O85" s="81" t="str">
        <f>IF(AND(Tabella1[[#This Row],[Nome Gara]]&lt;&gt;"",Tabella1[[#This Row],[Data inizio]]=""),"Data","")</f>
        <v/>
      </c>
      <c r="P85" s="81" t="str">
        <f>IF(AND(Tabella1[[#This Row],[Nome Gara]]&lt;&gt;"",Tabella1[[#This Row],[Zona]]=""),"Zona","")</f>
        <v/>
      </c>
      <c r="Q85" s="79" t="str">
        <f>IF(AND(Tabella1[[#This Row],[Nome Gara]]&lt;&gt;"",Tabella1[[#This Row],[Circolo]]=""),"Circolo","")</f>
        <v/>
      </c>
      <c r="R85" s="6"/>
      <c r="S85" s="6"/>
      <c r="T85" s="6"/>
      <c r="U85" s="6" t="str">
        <f>IFERROR(LOOKUP(Tabella1[[#This Row],[Nome Gara]],Tabella2[Colonna1],Tabella2[Colonna2]),"")</f>
        <v/>
      </c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s="37" customFormat="1" ht="27" customHeight="1" x14ac:dyDescent="0.35">
      <c r="A86" s="67"/>
      <c r="B86" s="12"/>
      <c r="C8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Gara]]="NOVEMBRE","NOVEMBRE",C85))))))))))))</f>
        <v>MAGGIO</v>
      </c>
      <c r="D86" s="13"/>
      <c r="E86" s="51"/>
      <c r="F86" s="45" t="s">
        <v>21</v>
      </c>
      <c r="G86" s="45">
        <v>7</v>
      </c>
      <c r="H86" s="45">
        <v>9</v>
      </c>
      <c r="I86" s="55" t="s">
        <v>393</v>
      </c>
      <c r="J86" s="54" t="s">
        <v>93</v>
      </c>
      <c r="K86" s="84">
        <v>2</v>
      </c>
      <c r="L86" s="107" t="s">
        <v>3</v>
      </c>
      <c r="M8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6" s="81" t="str">
        <f>IF(AND(Tabella1[[#This Row],[Nome Gara]]&lt;&gt;"",Tabella1[[#This Row],[Tipologia]]=""),"Tipologia","")</f>
        <v/>
      </c>
      <c r="O86" s="81" t="str">
        <f>IF(AND(Tabella1[[#This Row],[Nome Gara]]&lt;&gt;"",Tabella1[[#This Row],[Data inizio]]=""),"Data","")</f>
        <v/>
      </c>
      <c r="P86" s="81" t="str">
        <f>IF(AND(Tabella1[[#This Row],[Nome Gara]]&lt;&gt;"",Tabella1[[#This Row],[Zona]]=""),"Zona","")</f>
        <v/>
      </c>
      <c r="Q86" s="79" t="str">
        <f>IF(AND(Tabella1[[#This Row],[Nome Gara]]&lt;&gt;"",Tabella1[[#This Row],[Circolo]]=""),"Circolo","")</f>
        <v/>
      </c>
      <c r="R86" s="85"/>
      <c r="S86" s="85"/>
      <c r="T86" s="85"/>
      <c r="U86" s="85" t="str">
        <f>IFERROR(LOOKUP(Tabella1[[#This Row],[Nome Gara]],Tabella2[Colonna1],Tabella2[Colonna2]),"")</f>
        <v/>
      </c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</row>
    <row r="87" spans="1:35" ht="27" customHeight="1" x14ac:dyDescent="0.25">
      <c r="A87" s="66"/>
      <c r="B87" s="12"/>
      <c r="C8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Gara]]="NOVEMBRE","NOVEMBRE",C86))))))))))))</f>
        <v>MAGGIO</v>
      </c>
      <c r="D87" s="13"/>
      <c r="E87" s="51"/>
      <c r="F87" s="45" t="s">
        <v>25</v>
      </c>
      <c r="G87" s="45">
        <v>8</v>
      </c>
      <c r="H8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7" s="55" t="s">
        <v>184</v>
      </c>
      <c r="J87" s="54" t="s">
        <v>230</v>
      </c>
      <c r="K87" s="84">
        <v>4</v>
      </c>
      <c r="L87" s="107" t="s">
        <v>3</v>
      </c>
      <c r="M8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7" s="81" t="str">
        <f>IF(AND(Tabella1[[#This Row],[Nome Gara]]&lt;&gt;"",Tabella1[[#This Row],[Tipologia]]=""),"Tipologia","")</f>
        <v/>
      </c>
      <c r="O87" s="81" t="str">
        <f>IF(AND(Tabella1[[#This Row],[Nome Gara]]&lt;&gt;"",Tabella1[[#This Row],[Data inizio]]=""),"Data","")</f>
        <v/>
      </c>
      <c r="P87" s="81" t="str">
        <f>IF(AND(Tabella1[[#This Row],[Nome Gara]]&lt;&gt;"",Tabella1[[#This Row],[Zona]]=""),"Zona","")</f>
        <v/>
      </c>
      <c r="Q87" s="79" t="str">
        <f>IF(AND(Tabella1[[#This Row],[Nome Gara]]&lt;&gt;"",Tabella1[[#This Row],[Circolo]]=""),"Circolo","")</f>
        <v/>
      </c>
      <c r="R87" s="6"/>
      <c r="S87" s="6"/>
      <c r="T87" s="6"/>
      <c r="U87" s="6" t="str">
        <f>IFERROR(LOOKUP(Tabella1[[#This Row],[Nome Gara]],Tabella2[Colonna1],Tabella2[Colonna2]),"")</f>
        <v/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7" customHeight="1" x14ac:dyDescent="0.25">
      <c r="A88" s="66"/>
      <c r="B88" s="12"/>
      <c r="C8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Gara]]="NOVEMBRE","NOVEMBRE",C87))))))))))))</f>
        <v>MAGGIO</v>
      </c>
      <c r="D88" s="13"/>
      <c r="E88" s="51"/>
      <c r="F88" s="45" t="s">
        <v>19</v>
      </c>
      <c r="G88" s="45">
        <v>8</v>
      </c>
      <c r="H8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9</v>
      </c>
      <c r="I88" s="55" t="s">
        <v>94</v>
      </c>
      <c r="J88" s="54" t="s">
        <v>55</v>
      </c>
      <c r="K88" s="84">
        <v>6</v>
      </c>
      <c r="L88" s="107" t="s">
        <v>3</v>
      </c>
      <c r="M8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8" s="81" t="str">
        <f>IF(AND(Tabella1[[#This Row],[Nome Gara]]&lt;&gt;"",Tabella1[[#This Row],[Tipologia]]=""),"Tipologia","")</f>
        <v/>
      </c>
      <c r="O88" s="81" t="str">
        <f>IF(AND(Tabella1[[#This Row],[Nome Gara]]&lt;&gt;"",Tabella1[[#This Row],[Data inizio]]=""),"Data","")</f>
        <v/>
      </c>
      <c r="P88" s="81" t="str">
        <f>IF(AND(Tabella1[[#This Row],[Nome Gara]]&lt;&gt;"",Tabella1[[#This Row],[Zona]]=""),"Zona","")</f>
        <v/>
      </c>
      <c r="Q88" s="79" t="str">
        <f>IF(AND(Tabella1[[#This Row],[Nome Gara]]&lt;&gt;"",Tabella1[[#This Row],[Circolo]]=""),"Circolo","")</f>
        <v/>
      </c>
      <c r="R88" s="6"/>
      <c r="S88" s="6"/>
      <c r="T88" s="6"/>
      <c r="U88" s="6">
        <f>IFERROR(LOOKUP(Tabella1[[#This Row],[Nome Gara]],Tabella2[Colonna1],Tabella2[Colonna2]),"")</f>
        <v>12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7" customHeight="1" x14ac:dyDescent="0.25">
      <c r="A89" s="66"/>
      <c r="B89" s="12"/>
      <c r="C8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Gara]]="NOVEMBRE","NOVEMBRE",C88))))))))))))</f>
        <v>MAGGIO</v>
      </c>
      <c r="D89" s="13"/>
      <c r="E89" s="51"/>
      <c r="F89" s="45" t="s">
        <v>24</v>
      </c>
      <c r="G89" s="45">
        <v>9</v>
      </c>
      <c r="H8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89" s="55" t="s">
        <v>210</v>
      </c>
      <c r="J89" s="54" t="s">
        <v>95</v>
      </c>
      <c r="K89" s="84">
        <v>1</v>
      </c>
      <c r="L89" s="107" t="s">
        <v>3</v>
      </c>
      <c r="M8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89" s="81" t="str">
        <f>IF(AND(Tabella1[[#This Row],[Nome Gara]]&lt;&gt;"",Tabella1[[#This Row],[Tipologia]]=""),"Tipologia","")</f>
        <v/>
      </c>
      <c r="O89" s="81" t="str">
        <f>IF(AND(Tabella1[[#This Row],[Nome Gara]]&lt;&gt;"",Tabella1[[#This Row],[Data inizio]]=""),"Data","")</f>
        <v/>
      </c>
      <c r="P89" s="81" t="str">
        <f>IF(AND(Tabella1[[#This Row],[Nome Gara]]&lt;&gt;"",Tabella1[[#This Row],[Zona]]=""),"Zona","")</f>
        <v/>
      </c>
      <c r="Q89" s="79" t="str">
        <f>IF(AND(Tabella1[[#This Row],[Nome Gara]]&lt;&gt;"",Tabella1[[#This Row],[Circolo]]=""),"Circolo","")</f>
        <v/>
      </c>
      <c r="R89" s="6"/>
      <c r="S89" s="6"/>
      <c r="T89" s="6"/>
      <c r="U89" s="6" t="str">
        <f>IFERROR(LOOKUP(Tabella1[[#This Row],[Nome Gara]],Tabella2[Colonna1],Tabella2[Colonna2]),"")</f>
        <v/>
      </c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7" customHeight="1" x14ac:dyDescent="0.25">
      <c r="A90" s="66"/>
      <c r="B90" s="12"/>
      <c r="C9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Gara]]="NOVEMBRE","NOVEMBRE",C89))))))))))))</f>
        <v>MAGGIO</v>
      </c>
      <c r="D90" s="13"/>
      <c r="E90" s="51"/>
      <c r="F90" s="45" t="s">
        <v>25</v>
      </c>
      <c r="G90" s="45">
        <v>9</v>
      </c>
      <c r="H9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0" s="55" t="s">
        <v>185</v>
      </c>
      <c r="J90" s="54" t="s">
        <v>318</v>
      </c>
      <c r="K90" s="84">
        <v>3</v>
      </c>
      <c r="L90" s="107" t="s">
        <v>3</v>
      </c>
      <c r="M9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0" s="81" t="str">
        <f>IF(AND(Tabella1[[#This Row],[Nome Gara]]&lt;&gt;"",Tabella1[[#This Row],[Tipologia]]=""),"Tipologia","")</f>
        <v/>
      </c>
      <c r="O90" s="81" t="str">
        <f>IF(AND(Tabella1[[#This Row],[Nome Gara]]&lt;&gt;"",Tabella1[[#This Row],[Data inizio]]=""),"Data","")</f>
        <v/>
      </c>
      <c r="P90" s="81" t="str">
        <f>IF(AND(Tabella1[[#This Row],[Nome Gara]]&lt;&gt;"",Tabella1[[#This Row],[Zona]]=""),"Zona","")</f>
        <v/>
      </c>
      <c r="Q90" s="79" t="str">
        <f>IF(AND(Tabella1[[#This Row],[Nome Gara]]&lt;&gt;"",Tabella1[[#This Row],[Circolo]]=""),"Circolo","")</f>
        <v/>
      </c>
      <c r="R90" s="6"/>
      <c r="S90" s="6"/>
      <c r="T90" s="6"/>
      <c r="U90" s="6" t="str">
        <f>IFERROR(LOOKUP(Tabella1[[#This Row],[Nome Gara]],Tabella2[Colonna1],Tabella2[Colonna2]),"")</f>
        <v/>
      </c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7" customHeight="1" x14ac:dyDescent="0.25">
      <c r="A91" s="66"/>
      <c r="B91" s="12"/>
      <c r="C9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Gara]]="NOVEMBRE","NOVEMBRE",C90))))))))))))</f>
        <v>MAGGIO</v>
      </c>
      <c r="D91" s="13"/>
      <c r="E91" s="51"/>
      <c r="F91" s="45" t="s">
        <v>24</v>
      </c>
      <c r="G91" s="45">
        <v>9</v>
      </c>
      <c r="H9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1" s="55" t="s">
        <v>210</v>
      </c>
      <c r="J91" s="54" t="s">
        <v>96</v>
      </c>
      <c r="K91" s="84">
        <v>7</v>
      </c>
      <c r="L91" s="107" t="s">
        <v>3</v>
      </c>
      <c r="M9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1" s="81" t="str">
        <f>IF(AND(Tabella1[[#This Row],[Nome Gara]]&lt;&gt;"",Tabella1[[#This Row],[Tipologia]]=""),"Tipologia","")</f>
        <v/>
      </c>
      <c r="O91" s="81" t="str">
        <f>IF(AND(Tabella1[[#This Row],[Nome Gara]]&lt;&gt;"",Tabella1[[#This Row],[Data inizio]]=""),"Data","")</f>
        <v/>
      </c>
      <c r="P91" s="81" t="str">
        <f>IF(AND(Tabella1[[#This Row],[Nome Gara]]&lt;&gt;"",Tabella1[[#This Row],[Zona]]=""),"Zona","")</f>
        <v/>
      </c>
      <c r="Q91" s="79" t="str">
        <f>IF(AND(Tabella1[[#This Row],[Nome Gara]]&lt;&gt;"",Tabella1[[#This Row],[Circolo]]=""),"Circolo","")</f>
        <v/>
      </c>
      <c r="R91" s="6"/>
      <c r="S91" s="6"/>
      <c r="T91" s="6"/>
      <c r="U91" s="6" t="str">
        <f>IFERROR(LOOKUP(Tabella1[[#This Row],[Nome Gara]],Tabella2[Colonna1],Tabella2[Colonna2]),"")</f>
        <v/>
      </c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7" customHeight="1" x14ac:dyDescent="0.25">
      <c r="A92" s="66"/>
      <c r="B92" s="12"/>
      <c r="C9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Gara]]="NOVEMBRE","NOVEMBRE",C91))))))))))))</f>
        <v>MAGGIO</v>
      </c>
      <c r="D92" s="13"/>
      <c r="E92" s="51"/>
      <c r="F92" s="45" t="s">
        <v>21</v>
      </c>
      <c r="G92" s="45">
        <v>12</v>
      </c>
      <c r="H92" s="45">
        <v>15</v>
      </c>
      <c r="I92" s="55" t="s">
        <v>330</v>
      </c>
      <c r="J92" s="54" t="s">
        <v>97</v>
      </c>
      <c r="K92" s="84">
        <v>2</v>
      </c>
      <c r="L92" s="107" t="s">
        <v>3</v>
      </c>
      <c r="M9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2" s="81" t="str">
        <f>IF(AND(Tabella1[[#This Row],[Nome Gara]]&lt;&gt;"",Tabella1[[#This Row],[Tipologia]]=""),"Tipologia","")</f>
        <v/>
      </c>
      <c r="O92" s="81" t="str">
        <f>IF(AND(Tabella1[[#This Row],[Nome Gara]]&lt;&gt;"",Tabella1[[#This Row],[Data inizio]]=""),"Data","")</f>
        <v/>
      </c>
      <c r="P92" s="81" t="str">
        <f>IF(AND(Tabella1[[#This Row],[Nome Gara]]&lt;&gt;"",Tabella1[[#This Row],[Zona]]=""),"Zona","")</f>
        <v/>
      </c>
      <c r="Q92" s="79" t="str">
        <f>IF(AND(Tabella1[[#This Row],[Nome Gara]]&lt;&gt;"",Tabella1[[#This Row],[Circolo]]=""),"Circolo","")</f>
        <v/>
      </c>
      <c r="R92" s="6"/>
      <c r="S92" s="6"/>
      <c r="T92" s="6"/>
      <c r="U92" s="6" t="str">
        <f>IFERROR(LOOKUP(Tabella1[[#This Row],[Nome Gara]],Tabella2[Colonna1],Tabella2[Colonna2]),"")</f>
        <v/>
      </c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7" customHeight="1" x14ac:dyDescent="0.25">
      <c r="A93" s="66"/>
      <c r="B93" s="12"/>
      <c r="C9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Gara]]="NOVEMBRE","NOVEMBRE",C92))))))))))))</f>
        <v>MAGGIO</v>
      </c>
      <c r="D93" s="13"/>
      <c r="E93" s="51"/>
      <c r="F93" s="45" t="s">
        <v>21</v>
      </c>
      <c r="G93" s="45">
        <v>12</v>
      </c>
      <c r="H93" s="45">
        <v>15</v>
      </c>
      <c r="I93" s="55" t="s">
        <v>331</v>
      </c>
      <c r="J93" s="54" t="s">
        <v>97</v>
      </c>
      <c r="K93" s="84">
        <v>2</v>
      </c>
      <c r="L93" s="107" t="s">
        <v>3</v>
      </c>
      <c r="M9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3" s="81" t="str">
        <f>IF(AND(Tabella1[[#This Row],[Nome Gara]]&lt;&gt;"",Tabella1[[#This Row],[Tipologia]]=""),"Tipologia","")</f>
        <v/>
      </c>
      <c r="O93" s="81" t="str">
        <f>IF(AND(Tabella1[[#This Row],[Nome Gara]]&lt;&gt;"",Tabella1[[#This Row],[Data inizio]]=""),"Data","")</f>
        <v/>
      </c>
      <c r="P93" s="81" t="str">
        <f>IF(AND(Tabella1[[#This Row],[Nome Gara]]&lt;&gt;"",Tabella1[[#This Row],[Zona]]=""),"Zona","")</f>
        <v/>
      </c>
      <c r="Q93" s="79" t="str">
        <f>IF(AND(Tabella1[[#This Row],[Nome Gara]]&lt;&gt;"",Tabella1[[#This Row],[Circolo]]=""),"Circolo","")</f>
        <v/>
      </c>
      <c r="R93" s="6"/>
      <c r="S93" s="6"/>
      <c r="T93" s="6"/>
      <c r="U93" s="6" t="str">
        <f>IFERROR(LOOKUP(Tabella1[[#This Row],[Nome Gara]],Tabella2[Colonna1],Tabella2[Colonna2]),"")</f>
        <v/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7" customHeight="1" x14ac:dyDescent="0.25">
      <c r="A94" s="66"/>
      <c r="B94" s="12"/>
      <c r="C9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Gara]]="NOVEMBRE","NOVEMBRE",C93))))))))))))</f>
        <v>MAGGIO</v>
      </c>
      <c r="D94" s="13"/>
      <c r="E94" s="51"/>
      <c r="F94" s="45" t="s">
        <v>20</v>
      </c>
      <c r="G94" s="45">
        <v>15</v>
      </c>
      <c r="H9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4" s="55" t="s">
        <v>399</v>
      </c>
      <c r="J94" s="54" t="s">
        <v>101</v>
      </c>
      <c r="K94" s="84">
        <v>3</v>
      </c>
      <c r="L94" s="107" t="s">
        <v>3</v>
      </c>
      <c r="M9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4" s="81" t="str">
        <f>IF(AND(Tabella1[[#This Row],[Nome Gara]]&lt;&gt;"",Tabella1[[#This Row],[Tipologia]]=""),"Tipologia","")</f>
        <v/>
      </c>
      <c r="O94" s="81" t="str">
        <f>IF(AND(Tabella1[[#This Row],[Nome Gara]]&lt;&gt;"",Tabella1[[#This Row],[Data inizio]]=""),"Data","")</f>
        <v/>
      </c>
      <c r="P94" s="81" t="str">
        <f>IF(AND(Tabella1[[#This Row],[Nome Gara]]&lt;&gt;"",Tabella1[[#This Row],[Zona]]=""),"Zona","")</f>
        <v/>
      </c>
      <c r="Q94" s="79" t="str">
        <f>IF(AND(Tabella1[[#This Row],[Nome Gara]]&lt;&gt;"",Tabella1[[#This Row],[Circolo]]=""),"Circolo","")</f>
        <v/>
      </c>
      <c r="R94" s="6"/>
      <c r="S94" s="6"/>
      <c r="T94" s="6"/>
      <c r="U94" s="6">
        <f>IFERROR(LOOKUP(Tabella1[[#This Row],[Nome Gara]],Tabella2[Colonna1],Tabella2[Colonna2]),"")</f>
        <v>6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7" customHeight="1" x14ac:dyDescent="0.25">
      <c r="A95" s="66"/>
      <c r="B95" s="12"/>
      <c r="C9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Gara]]="NOVEMBRE","NOVEMBRE",C94))))))))))))</f>
        <v>MAGGIO</v>
      </c>
      <c r="D95" s="13"/>
      <c r="E95" s="51"/>
      <c r="F95" s="45" t="s">
        <v>19</v>
      </c>
      <c r="G95" s="45">
        <v>15</v>
      </c>
      <c r="H9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5" s="55" t="s">
        <v>290</v>
      </c>
      <c r="J95" s="54" t="s">
        <v>227</v>
      </c>
      <c r="K95" s="84">
        <v>4</v>
      </c>
      <c r="L95" s="107" t="s">
        <v>3</v>
      </c>
      <c r="M9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5" s="81" t="str">
        <f>IF(AND(Tabella1[[#This Row],[Nome Gara]]&lt;&gt;"",Tabella1[[#This Row],[Tipologia]]=""),"Tipologia","")</f>
        <v/>
      </c>
      <c r="O95" s="81" t="str">
        <f>IF(AND(Tabella1[[#This Row],[Nome Gara]]&lt;&gt;"",Tabella1[[#This Row],[Data inizio]]=""),"Data","")</f>
        <v/>
      </c>
      <c r="P95" s="81" t="str">
        <f>IF(AND(Tabella1[[#This Row],[Nome Gara]]&lt;&gt;"",Tabella1[[#This Row],[Zona]]=""),"Zona","")</f>
        <v/>
      </c>
      <c r="Q95" s="79" t="str">
        <f>IF(AND(Tabella1[[#This Row],[Nome Gara]]&lt;&gt;"",Tabella1[[#This Row],[Circolo]]=""),"Circolo","")</f>
        <v/>
      </c>
      <c r="R95" s="6"/>
      <c r="S95" s="6"/>
      <c r="T95" s="6"/>
      <c r="U95" s="6" t="str">
        <f>IFERROR(LOOKUP(Tabella1[[#This Row],[Nome Gara]],Tabella2[Colonna1],Tabella2[Colonna2]),"")</f>
        <v/>
      </c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7" customHeight="1" x14ac:dyDescent="0.25">
      <c r="A96" s="66"/>
      <c r="B96" s="12"/>
      <c r="C9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Gara]]="NOVEMBRE","NOVEMBRE",C95))))))))))))</f>
        <v>MAGGIO</v>
      </c>
      <c r="D96" s="13"/>
      <c r="E96" s="51"/>
      <c r="F96" s="45" t="s">
        <v>19</v>
      </c>
      <c r="G96" s="45">
        <v>15</v>
      </c>
      <c r="H9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6" s="55" t="s">
        <v>356</v>
      </c>
      <c r="J96" s="54" t="s">
        <v>98</v>
      </c>
      <c r="K96" s="84">
        <v>6</v>
      </c>
      <c r="L96" s="107" t="s">
        <v>3</v>
      </c>
      <c r="M9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6" s="81" t="str">
        <f>IF(AND(Tabella1[[#This Row],[Nome Gara]]&lt;&gt;"",Tabella1[[#This Row],[Tipologia]]=""),"Tipologia","")</f>
        <v/>
      </c>
      <c r="O96" s="81" t="str">
        <f>IF(AND(Tabella1[[#This Row],[Nome Gara]]&lt;&gt;"",Tabella1[[#This Row],[Data inizio]]=""),"Data","")</f>
        <v/>
      </c>
      <c r="P96" s="81" t="str">
        <f>IF(AND(Tabella1[[#This Row],[Nome Gara]]&lt;&gt;"",Tabella1[[#This Row],[Zona]]=""),"Zona","")</f>
        <v/>
      </c>
      <c r="Q96" s="79" t="str">
        <f>IF(AND(Tabella1[[#This Row],[Nome Gara]]&lt;&gt;"",Tabella1[[#This Row],[Circolo]]=""),"Circolo","")</f>
        <v/>
      </c>
      <c r="R96" s="6"/>
      <c r="S96" s="6"/>
      <c r="T96" s="6"/>
      <c r="U96" s="6" t="str">
        <f>IFERROR(LOOKUP(Tabella1[[#This Row],[Nome Gara]],Tabella2[Colonna1],Tabella2[Colonna2]),"")</f>
        <v/>
      </c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7" customHeight="1" x14ac:dyDescent="0.25">
      <c r="A97" s="66"/>
      <c r="B97" s="12"/>
      <c r="C9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Gara]]="NOVEMBRE","NOVEMBRE",C96))))))))))))</f>
        <v>MAGGIO</v>
      </c>
      <c r="D97" s="13"/>
      <c r="E97" s="51"/>
      <c r="F97" s="45" t="s">
        <v>19</v>
      </c>
      <c r="G97" s="45">
        <v>15</v>
      </c>
      <c r="H9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16</v>
      </c>
      <c r="I97" s="55" t="s">
        <v>99</v>
      </c>
      <c r="J97" s="54" t="s">
        <v>100</v>
      </c>
      <c r="K97" s="84">
        <v>7</v>
      </c>
      <c r="L97" s="107" t="s">
        <v>3</v>
      </c>
      <c r="M9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7" s="81" t="str">
        <f>IF(AND(Tabella1[[#This Row],[Nome Gara]]&lt;&gt;"",Tabella1[[#This Row],[Tipologia]]=""),"Tipologia","")</f>
        <v/>
      </c>
      <c r="O97" s="81" t="str">
        <f>IF(AND(Tabella1[[#This Row],[Nome Gara]]&lt;&gt;"",Tabella1[[#This Row],[Data inizio]]=""),"Data","")</f>
        <v/>
      </c>
      <c r="P97" s="81" t="str">
        <f>IF(AND(Tabella1[[#This Row],[Nome Gara]]&lt;&gt;"",Tabella1[[#This Row],[Zona]]=""),"Zona","")</f>
        <v/>
      </c>
      <c r="Q97" s="79" t="str">
        <f>IF(AND(Tabella1[[#This Row],[Nome Gara]]&lt;&gt;"",Tabella1[[#This Row],[Circolo]]=""),"Circolo","")</f>
        <v/>
      </c>
      <c r="R97" s="6"/>
      <c r="S97" s="6"/>
      <c r="T97" s="6"/>
      <c r="U97" s="6">
        <f>IFERROR(LOOKUP(Tabella1[[#This Row],[Nome Gara]],Tabella2[Colonna1],Tabella2[Colonna2]),"")</f>
        <v>12</v>
      </c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7" customHeight="1" x14ac:dyDescent="0.25">
      <c r="A98" s="66"/>
      <c r="B98" s="12"/>
      <c r="C9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Gara]]="NOVEMBRE","NOVEMBRE",C97))))))))))))</f>
        <v>MAGGIO</v>
      </c>
      <c r="D98" s="13"/>
      <c r="E98" s="51"/>
      <c r="F98" s="45" t="s">
        <v>25</v>
      </c>
      <c r="G98" s="45">
        <v>16</v>
      </c>
      <c r="H9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98" s="56" t="s">
        <v>184</v>
      </c>
      <c r="J98" s="54" t="s">
        <v>102</v>
      </c>
      <c r="K98" s="84">
        <v>5</v>
      </c>
      <c r="L98" s="107" t="s">
        <v>3</v>
      </c>
      <c r="M9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8" s="81" t="str">
        <f>IF(AND(Tabella1[[#This Row],[Nome Gara]]&lt;&gt;"",Tabella1[[#This Row],[Tipologia]]=""),"Tipologia","")</f>
        <v/>
      </c>
      <c r="O98" s="81" t="str">
        <f>IF(AND(Tabella1[[#This Row],[Nome Gara]]&lt;&gt;"",Tabella1[[#This Row],[Data inizio]]=""),"Data","")</f>
        <v/>
      </c>
      <c r="P98" s="81" t="str">
        <f>IF(AND(Tabella1[[#This Row],[Nome Gara]]&lt;&gt;"",Tabella1[[#This Row],[Zona]]=""),"Zona","")</f>
        <v/>
      </c>
      <c r="Q98" s="79" t="str">
        <f>IF(AND(Tabella1[[#This Row],[Nome Gara]]&lt;&gt;"",Tabella1[[#This Row],[Circolo]]=""),"Circolo","")</f>
        <v/>
      </c>
      <c r="R98" s="6"/>
      <c r="S98" s="6"/>
      <c r="T98" s="6"/>
      <c r="U98" s="6" t="str">
        <f>IFERROR(LOOKUP(Tabella1[[#This Row],[Nome Gara]],Tabella2[Colonna1],Tabella2[Colonna2]),"")</f>
        <v/>
      </c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7" customHeight="1" x14ac:dyDescent="0.25">
      <c r="A99" s="66"/>
      <c r="B99" s="12"/>
      <c r="C9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Gara]]="NOVEMBRE","NOVEMBRE",C98))))))))))))</f>
        <v>MAGGIO</v>
      </c>
      <c r="D99" s="13"/>
      <c r="E99" s="51"/>
      <c r="F99" s="45" t="s">
        <v>261</v>
      </c>
      <c r="G99" s="45">
        <v>20</v>
      </c>
      <c r="H99" s="45">
        <v>22</v>
      </c>
      <c r="I99" s="55" t="s">
        <v>103</v>
      </c>
      <c r="J99" s="54" t="s">
        <v>104</v>
      </c>
      <c r="K99" s="84">
        <v>2</v>
      </c>
      <c r="L99" s="107" t="s">
        <v>3</v>
      </c>
      <c r="M9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99" s="81" t="str">
        <f>IF(AND(Tabella1[[#This Row],[Nome Gara]]&lt;&gt;"",Tabella1[[#This Row],[Tipologia]]=""),"Tipologia","")</f>
        <v/>
      </c>
      <c r="O99" s="81" t="str">
        <f>IF(AND(Tabella1[[#This Row],[Nome Gara]]&lt;&gt;"",Tabella1[[#This Row],[Data inizio]]=""),"Data","")</f>
        <v/>
      </c>
      <c r="P99" s="81" t="str">
        <f>IF(AND(Tabella1[[#This Row],[Nome Gara]]&lt;&gt;"",Tabella1[[#This Row],[Zona]]=""),"Zona","")</f>
        <v/>
      </c>
      <c r="Q99" s="79" t="str">
        <f>IF(AND(Tabella1[[#This Row],[Nome Gara]]&lt;&gt;"",Tabella1[[#This Row],[Circolo]]=""),"Circolo","")</f>
        <v/>
      </c>
      <c r="R99" s="6"/>
      <c r="S99" s="6"/>
      <c r="T99" s="6"/>
      <c r="U99" s="6">
        <f>IFERROR(LOOKUP(Tabella1[[#This Row],[Nome Gara]],Tabella2[Colonna1],Tabella2[Colonna2]),"")</f>
        <v>8</v>
      </c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7" customHeight="1" x14ac:dyDescent="0.25">
      <c r="A100" s="66"/>
      <c r="B100" s="12"/>
      <c r="C10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Gara]]="NOVEMBRE","NOVEMBRE",C99))))))))))))</f>
        <v>MAGGIO</v>
      </c>
      <c r="D100" s="13"/>
      <c r="E100" s="51"/>
      <c r="F100" s="45" t="s">
        <v>25</v>
      </c>
      <c r="G100" s="45">
        <v>22</v>
      </c>
      <c r="H10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0" s="56" t="s">
        <v>186</v>
      </c>
      <c r="J100" s="54" t="s">
        <v>322</v>
      </c>
      <c r="K100" s="84">
        <v>1</v>
      </c>
      <c r="L100" s="107" t="s">
        <v>3</v>
      </c>
      <c r="M10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0" s="81" t="str">
        <f>IF(AND(Tabella1[[#This Row],[Nome Gara]]&lt;&gt;"",Tabella1[[#This Row],[Tipologia]]=""),"Tipologia","")</f>
        <v/>
      </c>
      <c r="O100" s="81" t="str">
        <f>IF(AND(Tabella1[[#This Row],[Nome Gara]]&lt;&gt;"",Tabella1[[#This Row],[Data inizio]]=""),"Data","")</f>
        <v/>
      </c>
      <c r="P100" s="81" t="str">
        <f>IF(AND(Tabella1[[#This Row],[Nome Gara]]&lt;&gt;"",Tabella1[[#This Row],[Zona]]=""),"Zona","")</f>
        <v/>
      </c>
      <c r="Q100" s="79" t="str">
        <f>IF(AND(Tabella1[[#This Row],[Nome Gara]]&lt;&gt;"",Tabella1[[#This Row],[Circolo]]=""),"Circolo","")</f>
        <v/>
      </c>
      <c r="R100" s="6"/>
      <c r="S100" s="6"/>
      <c r="T100" s="6"/>
      <c r="U100" s="6" t="str">
        <f>IFERROR(LOOKUP(Tabella1[[#This Row],[Nome Gara]],Tabella2[Colonna1],Tabella2[Colonna2]),"")</f>
        <v/>
      </c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7" customHeight="1" x14ac:dyDescent="0.25">
      <c r="A101" s="66"/>
      <c r="B101" s="12"/>
      <c r="C10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Gara]]="NOVEMBRE","NOVEMBRE",C100))))))))))))</f>
        <v>MAGGIO</v>
      </c>
      <c r="D101" s="13"/>
      <c r="E101" s="51"/>
      <c r="F101" s="45" t="s">
        <v>24</v>
      </c>
      <c r="G101" s="45">
        <v>23</v>
      </c>
      <c r="H10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1" s="55" t="s">
        <v>210</v>
      </c>
      <c r="J101" s="54" t="s">
        <v>105</v>
      </c>
      <c r="K101" s="84">
        <v>6</v>
      </c>
      <c r="L101" s="107" t="s">
        <v>3</v>
      </c>
      <c r="M10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1" s="81" t="str">
        <f>IF(AND(Tabella1[[#This Row],[Nome Gara]]&lt;&gt;"",Tabella1[[#This Row],[Tipologia]]=""),"Tipologia","")</f>
        <v/>
      </c>
      <c r="O101" s="81" t="str">
        <f>IF(AND(Tabella1[[#This Row],[Nome Gara]]&lt;&gt;"",Tabella1[[#This Row],[Data inizio]]=""),"Data","")</f>
        <v/>
      </c>
      <c r="P101" s="81" t="str">
        <f>IF(AND(Tabella1[[#This Row],[Nome Gara]]&lt;&gt;"",Tabella1[[#This Row],[Zona]]=""),"Zona","")</f>
        <v/>
      </c>
      <c r="Q101" s="79" t="str">
        <f>IF(AND(Tabella1[[#This Row],[Nome Gara]]&lt;&gt;"",Tabella1[[#This Row],[Circolo]]=""),"Circolo","")</f>
        <v/>
      </c>
      <c r="R101" s="6"/>
      <c r="S101" s="6"/>
      <c r="T101" s="6"/>
      <c r="U101" s="6" t="str">
        <f>IFERROR(LOOKUP(Tabella1[[#This Row],[Nome Gara]],Tabella2[Colonna1],Tabella2[Colonna2]),"")</f>
        <v/>
      </c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7" customHeight="1" x14ac:dyDescent="0.25">
      <c r="A102" s="66"/>
      <c r="B102" s="12"/>
      <c r="C10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Gara]]="NOVEMBRE","NOVEMBRE",C101))))))))))))</f>
        <v>MAGGIO</v>
      </c>
      <c r="D102" s="13"/>
      <c r="E102" s="51"/>
      <c r="F102" s="45" t="s">
        <v>21</v>
      </c>
      <c r="G102" s="45">
        <v>27</v>
      </c>
      <c r="H102" s="45">
        <v>31</v>
      </c>
      <c r="I102" s="55" t="s">
        <v>392</v>
      </c>
      <c r="J102" s="54" t="s">
        <v>106</v>
      </c>
      <c r="K102" s="84">
        <v>1</v>
      </c>
      <c r="L102" s="107" t="s">
        <v>3</v>
      </c>
      <c r="M10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2" s="81" t="str">
        <f>IF(AND(Tabella1[[#This Row],[Nome Gara]]&lt;&gt;"",Tabella1[[#This Row],[Tipologia]]=""),"Tipologia","")</f>
        <v/>
      </c>
      <c r="O102" s="81" t="str">
        <f>IF(AND(Tabella1[[#This Row],[Nome Gara]]&lt;&gt;"",Tabella1[[#This Row],[Data inizio]]=""),"Data","")</f>
        <v/>
      </c>
      <c r="P102" s="81" t="str">
        <f>IF(AND(Tabella1[[#This Row],[Nome Gara]]&lt;&gt;"",Tabella1[[#This Row],[Zona]]=""),"Zona","")</f>
        <v/>
      </c>
      <c r="Q102" s="79" t="str">
        <f>IF(AND(Tabella1[[#This Row],[Nome Gara]]&lt;&gt;"",Tabella1[[#This Row],[Circolo]]=""),"Circolo","")</f>
        <v/>
      </c>
      <c r="R102" s="6"/>
      <c r="S102" s="6"/>
      <c r="T102" s="6"/>
      <c r="U102" s="6" t="str">
        <f>IFERROR(LOOKUP(Tabella1[[#This Row],[Nome Gara]],Tabella2[Colonna1],Tabella2[Colonna2]),"")</f>
        <v/>
      </c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7" customHeight="1" x14ac:dyDescent="0.25">
      <c r="A103" s="66"/>
      <c r="B103" s="12"/>
      <c r="C10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Gara]]="NOVEMBRE","NOVEMBRE",C102))))))))))))</f>
        <v>MAGGIO</v>
      </c>
      <c r="D103" s="13"/>
      <c r="E103" s="51"/>
      <c r="F103" s="45" t="s">
        <v>21</v>
      </c>
      <c r="G103" s="45">
        <v>27</v>
      </c>
      <c r="H103" s="45">
        <v>31</v>
      </c>
      <c r="I103" s="55" t="s">
        <v>391</v>
      </c>
      <c r="J103" s="54" t="s">
        <v>107</v>
      </c>
      <c r="K103" s="84">
        <v>2</v>
      </c>
      <c r="L103" s="107" t="s">
        <v>3</v>
      </c>
      <c r="M10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3" s="81" t="str">
        <f>IF(AND(Tabella1[[#This Row],[Nome Gara]]&lt;&gt;"",Tabella1[[#This Row],[Tipologia]]=""),"Tipologia","")</f>
        <v/>
      </c>
      <c r="O103" s="81" t="str">
        <f>IF(AND(Tabella1[[#This Row],[Nome Gara]]&lt;&gt;"",Tabella1[[#This Row],[Data inizio]]=""),"Data","")</f>
        <v/>
      </c>
      <c r="P103" s="81" t="str">
        <f>IF(AND(Tabella1[[#This Row],[Nome Gara]]&lt;&gt;"",Tabella1[[#This Row],[Zona]]=""),"Zona","")</f>
        <v/>
      </c>
      <c r="Q103" s="79" t="str">
        <f>IF(AND(Tabella1[[#This Row],[Nome Gara]]&lt;&gt;"",Tabella1[[#This Row],[Circolo]]=""),"Circolo","")</f>
        <v/>
      </c>
      <c r="R103" s="6"/>
      <c r="S103" s="6"/>
      <c r="T103" s="6"/>
      <c r="U103" s="6" t="str">
        <f>IFERROR(LOOKUP(Tabella1[[#This Row],[Nome Gara]],Tabella2[Colonna1],Tabella2[Colonna2]),"")</f>
        <v/>
      </c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7" customHeight="1" x14ac:dyDescent="0.25">
      <c r="A104" s="66"/>
      <c r="B104" s="12"/>
      <c r="C10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Gara]]="NOVEMBRE","NOVEMBRE",C103))))))))))))</f>
        <v>MAGGIO</v>
      </c>
      <c r="D104" s="13"/>
      <c r="E104" s="51"/>
      <c r="F104" s="45" t="s">
        <v>24</v>
      </c>
      <c r="G104" s="45">
        <v>29</v>
      </c>
      <c r="H10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4" s="55" t="s">
        <v>210</v>
      </c>
      <c r="J104" s="54" t="s">
        <v>80</v>
      </c>
      <c r="K104" s="84">
        <v>1</v>
      </c>
      <c r="L104" s="107" t="s">
        <v>3</v>
      </c>
      <c r="M10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4" s="81" t="str">
        <f>IF(AND(Tabella1[[#This Row],[Nome Gara]]&lt;&gt;"",Tabella1[[#This Row],[Tipologia]]=""),"Tipologia","")</f>
        <v/>
      </c>
      <c r="O104" s="81" t="str">
        <f>IF(AND(Tabella1[[#This Row],[Nome Gara]]&lt;&gt;"",Tabella1[[#This Row],[Data inizio]]=""),"Data","")</f>
        <v/>
      </c>
      <c r="P104" s="81" t="str">
        <f>IF(AND(Tabella1[[#This Row],[Nome Gara]]&lt;&gt;"",Tabella1[[#This Row],[Zona]]=""),"Zona","")</f>
        <v/>
      </c>
      <c r="Q104" s="79" t="str">
        <f>IF(AND(Tabella1[[#This Row],[Nome Gara]]&lt;&gt;"",Tabella1[[#This Row],[Circolo]]=""),"Circolo","")</f>
        <v/>
      </c>
      <c r="R104" s="6"/>
      <c r="S104" s="6"/>
      <c r="T104" s="6"/>
      <c r="U104" s="6" t="str">
        <f>IFERROR(LOOKUP(Tabella1[[#This Row],[Nome Gara]],Tabella2[Colonna1],Tabella2[Colonna2]),"")</f>
        <v/>
      </c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7" customHeight="1" x14ac:dyDescent="0.25">
      <c r="A105" s="66"/>
      <c r="B105" s="12"/>
      <c r="C10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Gara]]="NOVEMBRE","NOVEMBRE",C104))))))))))))</f>
        <v>MAGGIO</v>
      </c>
      <c r="D105" s="13"/>
      <c r="E105" s="51"/>
      <c r="F105" s="45" t="s">
        <v>19</v>
      </c>
      <c r="G105" s="45">
        <v>29</v>
      </c>
      <c r="H10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105" s="55" t="s">
        <v>357</v>
      </c>
      <c r="J105" s="54" t="s">
        <v>109</v>
      </c>
      <c r="K105" s="84">
        <v>2</v>
      </c>
      <c r="L105" s="107" t="s">
        <v>3</v>
      </c>
      <c r="M10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5" s="81" t="str">
        <f>IF(AND(Tabella1[[#This Row],[Nome Gara]]&lt;&gt;"",Tabella1[[#This Row],[Tipologia]]=""),"Tipologia","")</f>
        <v/>
      </c>
      <c r="O105" s="81" t="str">
        <f>IF(AND(Tabella1[[#This Row],[Nome Gara]]&lt;&gt;"",Tabella1[[#This Row],[Data inizio]]=""),"Data","")</f>
        <v/>
      </c>
      <c r="P105" s="81" t="str">
        <f>IF(AND(Tabella1[[#This Row],[Nome Gara]]&lt;&gt;"",Tabella1[[#This Row],[Zona]]=""),"Zona","")</f>
        <v/>
      </c>
      <c r="Q105" s="79" t="str">
        <f>IF(AND(Tabella1[[#This Row],[Nome Gara]]&lt;&gt;"",Tabella1[[#This Row],[Circolo]]=""),"Circolo","")</f>
        <v/>
      </c>
      <c r="R105" s="6"/>
      <c r="S105" s="6"/>
      <c r="T105" s="6"/>
      <c r="U105" s="6" t="str">
        <f>IFERROR(LOOKUP(Tabella1[[#This Row],[Nome Gara]],Tabella2[Colonna1],Tabella2[Colonna2]),"")</f>
        <v/>
      </c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7" customHeight="1" x14ac:dyDescent="0.25">
      <c r="A106" s="66"/>
      <c r="B106" s="12"/>
      <c r="C10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Gara]]="NOVEMBRE","NOVEMBRE",C105))))))))))))</f>
        <v>MAGGIO</v>
      </c>
      <c r="D106" s="13"/>
      <c r="E106" s="51"/>
      <c r="F106" s="45" t="s">
        <v>19</v>
      </c>
      <c r="G106" s="45">
        <v>29</v>
      </c>
      <c r="H10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106" s="55" t="s">
        <v>108</v>
      </c>
      <c r="J106" s="54" t="s">
        <v>72</v>
      </c>
      <c r="K106" s="84">
        <v>6</v>
      </c>
      <c r="L106" s="107" t="s">
        <v>3</v>
      </c>
      <c r="M10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6" s="81" t="str">
        <f>IF(AND(Tabella1[[#This Row],[Nome Gara]]&lt;&gt;"",Tabella1[[#This Row],[Tipologia]]=""),"Tipologia","")</f>
        <v/>
      </c>
      <c r="O106" s="81" t="str">
        <f>IF(AND(Tabella1[[#This Row],[Nome Gara]]&lt;&gt;"",Tabella1[[#This Row],[Data inizio]]=""),"Data","")</f>
        <v/>
      </c>
      <c r="P106" s="81" t="str">
        <f>IF(AND(Tabella1[[#This Row],[Nome Gara]]&lt;&gt;"",Tabella1[[#This Row],[Zona]]=""),"Zona","")</f>
        <v/>
      </c>
      <c r="Q106" s="79" t="str">
        <f>IF(AND(Tabella1[[#This Row],[Nome Gara]]&lt;&gt;"",Tabella1[[#This Row],[Circolo]]=""),"Circolo","")</f>
        <v/>
      </c>
      <c r="R106" s="6"/>
      <c r="S106" s="6"/>
      <c r="T106" s="6"/>
      <c r="U106" s="6" t="str">
        <f>IFERROR(LOOKUP(Tabella1[[#This Row],[Nome Gara]],Tabella2[Colonna1],Tabella2[Colonna2]),"")</f>
        <v/>
      </c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7" customHeight="1" x14ac:dyDescent="0.25">
      <c r="A107" s="66"/>
      <c r="B107" s="12"/>
      <c r="C10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Gara]]="NOVEMBRE","NOVEMBRE",C106))))))))))))</f>
        <v>MAGGIO</v>
      </c>
      <c r="D107" s="13"/>
      <c r="E107" s="51"/>
      <c r="F107" s="45" t="s">
        <v>24</v>
      </c>
      <c r="G107" s="45">
        <v>30</v>
      </c>
      <c r="H10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7" s="55" t="s">
        <v>210</v>
      </c>
      <c r="J107" s="54" t="s">
        <v>110</v>
      </c>
      <c r="K107" s="84">
        <v>2</v>
      </c>
      <c r="L107" s="107" t="s">
        <v>3</v>
      </c>
      <c r="M10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7" s="81" t="str">
        <f>IF(AND(Tabella1[[#This Row],[Nome Gara]]&lt;&gt;"",Tabella1[[#This Row],[Tipologia]]=""),"Tipologia","")</f>
        <v/>
      </c>
      <c r="O107" s="81" t="str">
        <f>IF(AND(Tabella1[[#This Row],[Nome Gara]]&lt;&gt;"",Tabella1[[#This Row],[Data inizio]]=""),"Data","")</f>
        <v/>
      </c>
      <c r="P107" s="81" t="str">
        <f>IF(AND(Tabella1[[#This Row],[Nome Gara]]&lt;&gt;"",Tabella1[[#This Row],[Zona]]=""),"Zona","")</f>
        <v/>
      </c>
      <c r="Q107" s="79" t="str">
        <f>IF(AND(Tabella1[[#This Row],[Nome Gara]]&lt;&gt;"",Tabella1[[#This Row],[Circolo]]=""),"Circolo","")</f>
        <v/>
      </c>
      <c r="R107" s="6"/>
      <c r="S107" s="6"/>
      <c r="T107" s="6"/>
      <c r="U107" s="6" t="str">
        <f>IFERROR(LOOKUP(Tabella1[[#This Row],[Nome Gara]],Tabella2[Colonna1],Tabella2[Colonna2]),"")</f>
        <v/>
      </c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7" customHeight="1" x14ac:dyDescent="0.25">
      <c r="A108" s="66"/>
      <c r="B108" s="12"/>
      <c r="C10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Gara]]="NOVEMBRE","NOVEMBRE",C107))))))))))))</f>
        <v>MAGGIO</v>
      </c>
      <c r="D108" s="13"/>
      <c r="E108" s="51"/>
      <c r="F108" s="45" t="s">
        <v>25</v>
      </c>
      <c r="G108" s="45">
        <v>30</v>
      </c>
      <c r="H10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8" s="55" t="s">
        <v>190</v>
      </c>
      <c r="J108" s="54" t="s">
        <v>273</v>
      </c>
      <c r="K108" s="84">
        <v>3</v>
      </c>
      <c r="L108" s="107" t="s">
        <v>3</v>
      </c>
      <c r="M10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8" s="81" t="str">
        <f>IF(AND(Tabella1[[#This Row],[Nome Gara]]&lt;&gt;"",Tabella1[[#This Row],[Tipologia]]=""),"Tipologia","")</f>
        <v/>
      </c>
      <c r="O108" s="81" t="str">
        <f>IF(AND(Tabella1[[#This Row],[Nome Gara]]&lt;&gt;"",Tabella1[[#This Row],[Data inizio]]=""),"Data","")</f>
        <v/>
      </c>
      <c r="P108" s="81" t="str">
        <f>IF(AND(Tabella1[[#This Row],[Nome Gara]]&lt;&gt;"",Tabella1[[#This Row],[Zona]]=""),"Zona","")</f>
        <v/>
      </c>
      <c r="Q108" s="79" t="str">
        <f>IF(AND(Tabella1[[#This Row],[Nome Gara]]&lt;&gt;"",Tabella1[[#This Row],[Circolo]]=""),"Circolo","")</f>
        <v/>
      </c>
      <c r="R108" s="6"/>
      <c r="S108" s="6"/>
      <c r="T108" s="6"/>
      <c r="U108" s="6" t="str">
        <f>IFERROR(LOOKUP(Tabella1[[#This Row],[Nome Gara]],Tabella2[Colonna1],Tabella2[Colonna2]),"")</f>
        <v/>
      </c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7" customHeight="1" x14ac:dyDescent="0.25">
      <c r="A109" s="66"/>
      <c r="B109" s="12"/>
      <c r="C10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Gara]]="NOVEMBRE","NOVEMBRE",C108))))))))))))</f>
        <v>MAGGIO</v>
      </c>
      <c r="D109" s="13"/>
      <c r="E109" s="51"/>
      <c r="F109" s="45" t="s">
        <v>25</v>
      </c>
      <c r="G109" s="45">
        <v>30</v>
      </c>
      <c r="H10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09" s="56" t="s">
        <v>184</v>
      </c>
      <c r="J109" s="54" t="s">
        <v>52</v>
      </c>
      <c r="K109" s="84">
        <v>5</v>
      </c>
      <c r="L109" s="107" t="s">
        <v>3</v>
      </c>
      <c r="M10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09" s="81" t="str">
        <f>IF(AND(Tabella1[[#This Row],[Nome Gara]]&lt;&gt;"",Tabella1[[#This Row],[Tipologia]]=""),"Tipologia","")</f>
        <v/>
      </c>
      <c r="O109" s="81" t="str">
        <f>IF(AND(Tabella1[[#This Row],[Nome Gara]]&lt;&gt;"",Tabella1[[#This Row],[Data inizio]]=""),"Data","")</f>
        <v/>
      </c>
      <c r="P109" s="81" t="str">
        <f>IF(AND(Tabella1[[#This Row],[Nome Gara]]&lt;&gt;"",Tabella1[[#This Row],[Zona]]=""),"Zona","")</f>
        <v/>
      </c>
      <c r="Q109" s="79" t="str">
        <f>IF(AND(Tabella1[[#This Row],[Nome Gara]]&lt;&gt;"",Tabella1[[#This Row],[Circolo]]=""),"Circolo","")</f>
        <v/>
      </c>
      <c r="R109" s="6"/>
      <c r="S109" s="6"/>
      <c r="T109" s="6"/>
      <c r="U109" s="6" t="str">
        <f>IFERROR(LOOKUP(Tabella1[[#This Row],[Nome Gara]],Tabella2[Colonna1],Tabella2[Colonna2]),"")</f>
        <v/>
      </c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7" customHeight="1" x14ac:dyDescent="0.25">
      <c r="A110" s="66"/>
      <c r="B110" s="12"/>
      <c r="C1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Gara]]="NOVEMBRE","NOVEMBRE",C109))))))))))))</f>
        <v>MAGGIO</v>
      </c>
      <c r="D110" s="13"/>
      <c r="E110" s="51"/>
      <c r="F110" s="45" t="s">
        <v>24</v>
      </c>
      <c r="G110" s="45">
        <v>31</v>
      </c>
      <c r="H11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0" s="55" t="s">
        <v>210</v>
      </c>
      <c r="J110" s="54" t="s">
        <v>83</v>
      </c>
      <c r="K110" s="84">
        <v>2</v>
      </c>
      <c r="L110" s="107" t="s">
        <v>3</v>
      </c>
      <c r="M11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0" s="81" t="str">
        <f>IF(AND(Tabella1[[#This Row],[Nome Gara]]&lt;&gt;"",Tabella1[[#This Row],[Tipologia]]=""),"Tipologia","")</f>
        <v/>
      </c>
      <c r="O110" s="81" t="str">
        <f>IF(AND(Tabella1[[#This Row],[Nome Gara]]&lt;&gt;"",Tabella1[[#This Row],[Data inizio]]=""),"Data","")</f>
        <v/>
      </c>
      <c r="P110" s="81" t="str">
        <f>IF(AND(Tabella1[[#This Row],[Nome Gara]]&lt;&gt;"",Tabella1[[#This Row],[Zona]]=""),"Zona","")</f>
        <v/>
      </c>
      <c r="Q110" s="79" t="str">
        <f>IF(AND(Tabella1[[#This Row],[Nome Gara]]&lt;&gt;"",Tabella1[[#This Row],[Circolo]]=""),"Circolo","")</f>
        <v/>
      </c>
      <c r="R110" s="6"/>
      <c r="S110" s="6"/>
      <c r="T110" s="6"/>
      <c r="U110" s="6" t="str">
        <f>IFERROR(LOOKUP(Tabella1[[#This Row],[Nome Gara]],Tabella2[Colonna1],Tabella2[Colonna2]),"")</f>
        <v/>
      </c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7" customHeight="1" x14ac:dyDescent="0.25">
      <c r="A111" s="66"/>
      <c r="B111" s="34"/>
      <c r="C111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Gara]]="NOVEMBRE","NOVEMBRE",C110))))))))))))</f>
        <v>GIUGNO</v>
      </c>
      <c r="D111" s="35"/>
      <c r="E111" s="47"/>
      <c r="F111" s="44"/>
      <c r="G111" s="44"/>
      <c r="H111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1" s="50" t="s">
        <v>4</v>
      </c>
      <c r="J111" s="49"/>
      <c r="K111" s="83"/>
      <c r="L111" s="106" t="s">
        <v>4</v>
      </c>
      <c r="M111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1" s="74" t="str">
        <f>IF(AND(Tabella1[[#This Row],[Nome Gara]]&lt;&gt;"",Tabella1[[#This Row],[Tipologia]]=""),"Tipologia","")</f>
        <v>Tipologia</v>
      </c>
      <c r="O111" s="74" t="str">
        <f>IF(AND(Tabella1[[#This Row],[Nome Gara]]&lt;&gt;"",Tabella1[[#This Row],[Data inizio]]=""),"Data","")</f>
        <v>Data</v>
      </c>
      <c r="P111" s="74" t="str">
        <f>IF(AND(Tabella1[[#This Row],[Nome Gara]]&lt;&gt;"",Tabella1[[#This Row],[Zona]]=""),"Zona","")</f>
        <v>Zona</v>
      </c>
      <c r="Q111" s="76" t="str">
        <f>IF(AND(Tabella1[[#This Row],[Nome Gara]]&lt;&gt;"",Tabella1[[#This Row],[Circolo]]=""),"Circolo","")</f>
        <v>Circolo</v>
      </c>
      <c r="R111" s="6"/>
      <c r="S111" s="6"/>
      <c r="T111" s="6"/>
      <c r="U111" s="6">
        <f>IFERROR(LOOKUP(Tabella1[[#This Row],[Nome Gara]],Tabella2[Colonna1],Tabella2[Colonna2]),"")</f>
        <v>6</v>
      </c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7" customHeight="1" x14ac:dyDescent="0.25">
      <c r="A112" s="66"/>
      <c r="B112" s="12"/>
      <c r="C1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Gara]]="NOVEMBRE","NOVEMBRE",C111))))))))))))</f>
        <v>GIUGNO</v>
      </c>
      <c r="D112" s="13"/>
      <c r="E112" s="51"/>
      <c r="F112" s="45" t="s">
        <v>22</v>
      </c>
      <c r="G112" s="45">
        <v>1</v>
      </c>
      <c r="H11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</v>
      </c>
      <c r="I112" s="56" t="s">
        <v>288</v>
      </c>
      <c r="J112" s="57" t="s">
        <v>68</v>
      </c>
      <c r="K112" s="84">
        <v>1</v>
      </c>
      <c r="L112" s="107" t="s">
        <v>4</v>
      </c>
      <c r="M112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2" s="78" t="str">
        <f>IF(AND(Tabella1[[#This Row],[Nome Gara]]&lt;&gt;"",Tabella1[[#This Row],[Tipologia]]=""),"Tipologia","")</f>
        <v/>
      </c>
      <c r="O112" s="78" t="str">
        <f>IF(AND(Tabella1[[#This Row],[Nome Gara]]&lt;&gt;"",Tabella1[[#This Row],[Data inizio]]=""),"Data","")</f>
        <v/>
      </c>
      <c r="P112" s="78" t="str">
        <f>IF(AND(Tabella1[[#This Row],[Nome Gara]]&lt;&gt;"",Tabella1[[#This Row],[Zona]]=""),"Zona","")</f>
        <v/>
      </c>
      <c r="Q112" s="79" t="str">
        <f>IF(AND(Tabella1[[#This Row],[Nome Gara]]&lt;&gt;"",Tabella1[[#This Row],[Circolo]]=""),"Circolo","")</f>
        <v/>
      </c>
      <c r="R112" s="6"/>
      <c r="S112" s="6"/>
      <c r="T112" s="6"/>
      <c r="U112" s="6">
        <f>IFERROR(LOOKUP(Tabella1[[#This Row],[Nome Gara]],Tabella2[Colonna1],Tabella2[Colonna2]),"")</f>
        <v>12</v>
      </c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7" customHeight="1" x14ac:dyDescent="0.25">
      <c r="A113" s="66"/>
      <c r="B113" s="12"/>
      <c r="C1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Gara]]="NOVEMBRE","NOVEMBRE",C112))))))))))))</f>
        <v>GIUGNO</v>
      </c>
      <c r="D113" s="13"/>
      <c r="E113" s="51"/>
      <c r="F113" s="45" t="s">
        <v>24</v>
      </c>
      <c r="G113" s="45">
        <v>2</v>
      </c>
      <c r="H11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3" s="55" t="s">
        <v>210</v>
      </c>
      <c r="J113" s="57" t="s">
        <v>348</v>
      </c>
      <c r="K113" s="84">
        <v>2</v>
      </c>
      <c r="L113" s="107" t="s">
        <v>4</v>
      </c>
      <c r="M113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3" s="78" t="str">
        <f>IF(AND(Tabella1[[#This Row],[Nome Gara]]&lt;&gt;"",Tabella1[[#This Row],[Tipologia]]=""),"Tipologia","")</f>
        <v/>
      </c>
      <c r="O113" s="78" t="str">
        <f>IF(AND(Tabella1[[#This Row],[Nome Gara]]&lt;&gt;"",Tabella1[[#This Row],[Data inizio]]=""),"Data","")</f>
        <v/>
      </c>
      <c r="P113" s="78" t="str">
        <f>IF(AND(Tabella1[[#This Row],[Nome Gara]]&lt;&gt;"",Tabella1[[#This Row],[Zona]]=""),"Zona","")</f>
        <v/>
      </c>
      <c r="Q113" s="79" t="str">
        <f>IF(AND(Tabella1[[#This Row],[Nome Gara]]&lt;&gt;"",Tabella1[[#This Row],[Circolo]]=""),"Circolo","")</f>
        <v/>
      </c>
      <c r="R113" s="6"/>
      <c r="S113" s="6"/>
      <c r="T113" s="6"/>
      <c r="U113" s="6" t="str">
        <f>IFERROR(LOOKUP(Tabella1[[#This Row],[Nome Gara]],Tabella2[Colonna1],Tabella2[Colonna2]),"")</f>
        <v/>
      </c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7" customHeight="1" x14ac:dyDescent="0.25">
      <c r="A114" s="66"/>
      <c r="B114" s="12"/>
      <c r="C1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Gara]]="NOVEMBRE","NOVEMBRE",C113))))))))))))</f>
        <v>GIUGNO</v>
      </c>
      <c r="D114" s="13"/>
      <c r="E114" s="51"/>
      <c r="F114" s="45" t="s">
        <v>24</v>
      </c>
      <c r="G114" s="45">
        <v>2</v>
      </c>
      <c r="H11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4" s="55" t="s">
        <v>365</v>
      </c>
      <c r="J114" s="54" t="s">
        <v>274</v>
      </c>
      <c r="K114" s="84">
        <v>3</v>
      </c>
      <c r="L114" s="107" t="s">
        <v>4</v>
      </c>
      <c r="M11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4" s="81" t="str">
        <f>IF(AND(Tabella1[[#This Row],[Nome Gara]]&lt;&gt;"",Tabella1[[#This Row],[Tipologia]]=""),"Tipologia","")</f>
        <v/>
      </c>
      <c r="O114" s="81" t="str">
        <f>IF(AND(Tabella1[[#This Row],[Nome Gara]]&lt;&gt;"",Tabella1[[#This Row],[Data inizio]]=""),"Data","")</f>
        <v/>
      </c>
      <c r="P114" s="81" t="str">
        <f>IF(AND(Tabella1[[#This Row],[Nome Gara]]&lt;&gt;"",Tabella1[[#This Row],[Zona]]=""),"Zona","")</f>
        <v/>
      </c>
      <c r="Q114" s="79" t="str">
        <f>IF(AND(Tabella1[[#This Row],[Nome Gara]]&lt;&gt;"",Tabella1[[#This Row],[Circolo]]=""),"Circolo","")</f>
        <v/>
      </c>
      <c r="R114" s="6"/>
      <c r="S114" s="6"/>
      <c r="T114" s="6"/>
      <c r="U114" s="6" t="str">
        <f>IFERROR(LOOKUP(Tabella1[[#This Row],[Nome Gara]],Tabella2[Colonna1],Tabella2[Colonna2]),"")</f>
        <v/>
      </c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7" customHeight="1" x14ac:dyDescent="0.25">
      <c r="A115" s="66"/>
      <c r="B115" s="12"/>
      <c r="C1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Gara]]="NOVEMBRE","NOVEMBRE",C114))))))))))))</f>
        <v>GIUGNO</v>
      </c>
      <c r="D115" s="13"/>
      <c r="E115" s="51"/>
      <c r="F115" s="45" t="s">
        <v>24</v>
      </c>
      <c r="G115" s="45">
        <v>2</v>
      </c>
      <c r="H11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5" s="55" t="s">
        <v>360</v>
      </c>
      <c r="J115" s="54" t="s">
        <v>234</v>
      </c>
      <c r="K115" s="84">
        <v>4</v>
      </c>
      <c r="L115" s="107" t="s">
        <v>4</v>
      </c>
      <c r="M11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5" s="81" t="str">
        <f>IF(AND(Tabella1[[#This Row],[Nome Gara]]&lt;&gt;"",Tabella1[[#This Row],[Tipologia]]=""),"Tipologia","")</f>
        <v/>
      </c>
      <c r="O115" s="81" t="str">
        <f>IF(AND(Tabella1[[#This Row],[Nome Gara]]&lt;&gt;"",Tabella1[[#This Row],[Data inizio]]=""),"Data","")</f>
        <v/>
      </c>
      <c r="P115" s="81" t="str">
        <f>IF(AND(Tabella1[[#This Row],[Nome Gara]]&lt;&gt;"",Tabella1[[#This Row],[Zona]]=""),"Zona","")</f>
        <v/>
      </c>
      <c r="Q115" s="79" t="str">
        <f>IF(AND(Tabella1[[#This Row],[Nome Gara]]&lt;&gt;"",Tabella1[[#This Row],[Circolo]]=""),"Circolo","")</f>
        <v/>
      </c>
      <c r="R115" s="6"/>
      <c r="S115" s="6"/>
      <c r="T115" s="6"/>
      <c r="U115" s="6" t="str">
        <f>IFERROR(LOOKUP(Tabella1[[#This Row],[Nome Gara]],Tabella2[Colonna1],Tabella2[Colonna2]),"")</f>
        <v/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7" customHeight="1" x14ac:dyDescent="0.25">
      <c r="A116" s="66"/>
      <c r="B116" s="12"/>
      <c r="C1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Gara]]="NOVEMBRE","NOVEMBRE",C115))))))))))))</f>
        <v>GIUGNO</v>
      </c>
      <c r="D116" s="13"/>
      <c r="E116" s="51"/>
      <c r="F116" s="45" t="s">
        <v>25</v>
      </c>
      <c r="G116" s="45">
        <v>2</v>
      </c>
      <c r="H11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6" s="56" t="s">
        <v>186</v>
      </c>
      <c r="J116" s="54" t="s">
        <v>111</v>
      </c>
      <c r="K116" s="84">
        <v>6</v>
      </c>
      <c r="L116" s="107" t="s">
        <v>4</v>
      </c>
      <c r="M11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6" s="81" t="str">
        <f>IF(AND(Tabella1[[#This Row],[Nome Gara]]&lt;&gt;"",Tabella1[[#This Row],[Tipologia]]=""),"Tipologia","")</f>
        <v/>
      </c>
      <c r="O116" s="81" t="str">
        <f>IF(AND(Tabella1[[#This Row],[Nome Gara]]&lt;&gt;"",Tabella1[[#This Row],[Data inizio]]=""),"Data","")</f>
        <v/>
      </c>
      <c r="P116" s="81" t="str">
        <f>IF(AND(Tabella1[[#This Row],[Nome Gara]]&lt;&gt;"",Tabella1[[#This Row],[Zona]]=""),"Zona","")</f>
        <v/>
      </c>
      <c r="Q116" s="79" t="str">
        <f>IF(AND(Tabella1[[#This Row],[Nome Gara]]&lt;&gt;"",Tabella1[[#This Row],[Circolo]]=""),"Circolo","")</f>
        <v/>
      </c>
      <c r="R116" s="6"/>
      <c r="S116" s="6"/>
      <c r="T116" s="6"/>
      <c r="U116" s="6" t="str">
        <f>IFERROR(LOOKUP(Tabella1[[#This Row],[Nome Gara]],Tabella2[Colonna1],Tabella2[Colonna2]),"")</f>
        <v/>
      </c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7" customHeight="1" x14ac:dyDescent="0.25">
      <c r="A117" s="66"/>
      <c r="B117" s="12"/>
      <c r="C1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Gara]]="NOVEMBRE","NOVEMBRE",C116))))))))))))</f>
        <v>GIUGNO</v>
      </c>
      <c r="D117" s="13"/>
      <c r="E117" s="51"/>
      <c r="F117" s="45" t="s">
        <v>25</v>
      </c>
      <c r="G117" s="45">
        <v>3</v>
      </c>
      <c r="H11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17" s="55" t="s">
        <v>185</v>
      </c>
      <c r="J117" s="54" t="s">
        <v>235</v>
      </c>
      <c r="K117" s="84">
        <v>4</v>
      </c>
      <c r="L117" s="107" t="s">
        <v>4</v>
      </c>
      <c r="M11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7" s="81" t="str">
        <f>IF(AND(Tabella1[[#This Row],[Nome Gara]]&lt;&gt;"",Tabella1[[#This Row],[Tipologia]]=""),"Tipologia","")</f>
        <v/>
      </c>
      <c r="O117" s="81" t="str">
        <f>IF(AND(Tabella1[[#This Row],[Nome Gara]]&lt;&gt;"",Tabella1[[#This Row],[Data inizio]]=""),"Data","")</f>
        <v/>
      </c>
      <c r="P117" s="81" t="str">
        <f>IF(AND(Tabella1[[#This Row],[Nome Gara]]&lt;&gt;"",Tabella1[[#This Row],[Zona]]=""),"Zona","")</f>
        <v/>
      </c>
      <c r="Q117" s="79" t="str">
        <f>IF(AND(Tabella1[[#This Row],[Nome Gara]]&lt;&gt;"",Tabella1[[#This Row],[Circolo]]=""),"Circolo","")</f>
        <v/>
      </c>
      <c r="R117" s="6"/>
      <c r="S117" s="6"/>
      <c r="T117" s="6"/>
      <c r="U117" s="6" t="str">
        <f>IFERROR(LOOKUP(Tabella1[[#This Row],[Nome Gara]],Tabella2[Colonna1],Tabella2[Colonna2]),"")</f>
        <v/>
      </c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7" customHeight="1" x14ac:dyDescent="0.25">
      <c r="A118" s="66"/>
      <c r="B118" s="12"/>
      <c r="C1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Gara]]="NOVEMBRE","NOVEMBRE",C117))))))))))))</f>
        <v>GIUGNO</v>
      </c>
      <c r="D118" s="13"/>
      <c r="E118" s="51"/>
      <c r="F118" s="45" t="s">
        <v>151</v>
      </c>
      <c r="G118" s="45">
        <v>4</v>
      </c>
      <c r="H11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6</v>
      </c>
      <c r="I118" s="55" t="s">
        <v>299</v>
      </c>
      <c r="J118" s="54" t="s">
        <v>157</v>
      </c>
      <c r="K118" s="84">
        <v>3</v>
      </c>
      <c r="L118" s="107" t="s">
        <v>4</v>
      </c>
      <c r="M11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8" s="81" t="str">
        <f>IF(AND(Tabella1[[#This Row],[Nome Gara]]&lt;&gt;"",Tabella1[[#This Row],[Tipologia]]=""),"Tipologia","")</f>
        <v/>
      </c>
      <c r="O118" s="81" t="str">
        <f>IF(AND(Tabella1[[#This Row],[Nome Gara]]&lt;&gt;"",Tabella1[[#This Row],[Data inizio]]=""),"Data","")</f>
        <v/>
      </c>
      <c r="P118" s="81" t="str">
        <f>IF(AND(Tabella1[[#This Row],[Nome Gara]]&lt;&gt;"",Tabella1[[#This Row],[Zona]]=""),"Zona","")</f>
        <v/>
      </c>
      <c r="Q118" s="79" t="str">
        <f>IF(AND(Tabella1[[#This Row],[Nome Gara]]&lt;&gt;"",Tabella1[[#This Row],[Circolo]]=""),"Circolo","")</f>
        <v/>
      </c>
      <c r="R118" s="6"/>
      <c r="S118" s="6"/>
      <c r="T118" s="6"/>
      <c r="U118" s="6">
        <f>IFERROR(LOOKUP(Tabella1[[#This Row],[Nome Gara]],Tabella2[Colonna1],Tabella2[Colonna2]),"")</f>
        <v>12</v>
      </c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7" customHeight="1" x14ac:dyDescent="0.25">
      <c r="A119" s="66"/>
      <c r="B119" s="12"/>
      <c r="C1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Gara]]="NOVEMBRE","NOVEMBRE",C118))))))))))))</f>
        <v>GIUGNO</v>
      </c>
      <c r="D119" s="13"/>
      <c r="E119" s="51"/>
      <c r="F119" s="45" t="s">
        <v>22</v>
      </c>
      <c r="G119" s="45">
        <v>4</v>
      </c>
      <c r="H11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5</v>
      </c>
      <c r="I119" s="55" t="s">
        <v>395</v>
      </c>
      <c r="J119" s="54" t="s">
        <v>55</v>
      </c>
      <c r="K119" s="84">
        <v>6</v>
      </c>
      <c r="L119" s="107" t="s">
        <v>4</v>
      </c>
      <c r="M11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19" s="81" t="str">
        <f>IF(AND(Tabella1[[#This Row],[Nome Gara]]&lt;&gt;"",Tabella1[[#This Row],[Tipologia]]=""),"Tipologia","")</f>
        <v/>
      </c>
      <c r="O119" s="81" t="str">
        <f>IF(AND(Tabella1[[#This Row],[Nome Gara]]&lt;&gt;"",Tabella1[[#This Row],[Data inizio]]=""),"Data","")</f>
        <v/>
      </c>
      <c r="P119" s="81" t="str">
        <f>IF(AND(Tabella1[[#This Row],[Nome Gara]]&lt;&gt;"",Tabella1[[#This Row],[Zona]]=""),"Zona","")</f>
        <v/>
      </c>
      <c r="Q119" s="79" t="str">
        <f>IF(AND(Tabella1[[#This Row],[Nome Gara]]&lt;&gt;"",Tabella1[[#This Row],[Circolo]]=""),"Circolo","")</f>
        <v/>
      </c>
      <c r="R119" s="6"/>
      <c r="S119" s="6"/>
      <c r="T119" s="6"/>
      <c r="U119" s="6">
        <f>IFERROR(LOOKUP(Tabella1[[#This Row],[Nome Gara]],Tabella2[Colonna1],Tabella2[Colonna2]),"")</f>
        <v>12</v>
      </c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7" customHeight="1" x14ac:dyDescent="0.25">
      <c r="A120" s="66"/>
      <c r="B120" s="12"/>
      <c r="C1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Gara]]="NOVEMBRE","NOVEMBRE",C119))))))))))))</f>
        <v>GIUGNO</v>
      </c>
      <c r="D120" s="13"/>
      <c r="E120" s="51"/>
      <c r="F120" s="45" t="s">
        <v>24</v>
      </c>
      <c r="G120" s="45">
        <v>4</v>
      </c>
      <c r="H12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0" s="55" t="s">
        <v>210</v>
      </c>
      <c r="J120" s="54" t="s">
        <v>96</v>
      </c>
      <c r="K120" s="84">
        <v>7</v>
      </c>
      <c r="L120" s="107" t="s">
        <v>4</v>
      </c>
      <c r="M12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0" s="81" t="str">
        <f>IF(AND(Tabella1[[#This Row],[Nome Gara]]&lt;&gt;"",Tabella1[[#This Row],[Tipologia]]=""),"Tipologia","")</f>
        <v/>
      </c>
      <c r="O120" s="81" t="str">
        <f>IF(AND(Tabella1[[#This Row],[Nome Gara]]&lt;&gt;"",Tabella1[[#This Row],[Data inizio]]=""),"Data","")</f>
        <v/>
      </c>
      <c r="P120" s="81" t="str">
        <f>IF(AND(Tabella1[[#This Row],[Nome Gara]]&lt;&gt;"",Tabella1[[#This Row],[Zona]]=""),"Zona","")</f>
        <v/>
      </c>
      <c r="Q120" s="79" t="str">
        <f>IF(AND(Tabella1[[#This Row],[Nome Gara]]&lt;&gt;"",Tabella1[[#This Row],[Circolo]]=""),"Circolo","")</f>
        <v/>
      </c>
      <c r="R120" s="6"/>
      <c r="S120" s="6"/>
      <c r="T120" s="6"/>
      <c r="U120" s="6" t="str">
        <f>IFERROR(LOOKUP(Tabella1[[#This Row],[Nome Gara]],Tabella2[Colonna1],Tabella2[Colonna2]),"")</f>
        <v/>
      </c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s="37" customFormat="1" ht="27" customHeight="1" x14ac:dyDescent="0.35">
      <c r="A121" s="67"/>
      <c r="B121" s="12"/>
      <c r="C1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Gara]]="NOVEMBRE","NOVEMBRE",C120))))))))))))</f>
        <v>GIUGNO</v>
      </c>
      <c r="D121" s="13"/>
      <c r="E121" s="51"/>
      <c r="F121" s="45" t="s">
        <v>25</v>
      </c>
      <c r="G121" s="45">
        <v>5</v>
      </c>
      <c r="H12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1" s="56" t="s">
        <v>187</v>
      </c>
      <c r="J121" s="54" t="s">
        <v>112</v>
      </c>
      <c r="K121" s="84">
        <v>1</v>
      </c>
      <c r="L121" s="107" t="s">
        <v>4</v>
      </c>
      <c r="M12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1" s="81" t="str">
        <f>IF(AND(Tabella1[[#This Row],[Nome Gara]]&lt;&gt;"",Tabella1[[#This Row],[Tipologia]]=""),"Tipologia","")</f>
        <v/>
      </c>
      <c r="O121" s="81" t="str">
        <f>IF(AND(Tabella1[[#This Row],[Nome Gara]]&lt;&gt;"",Tabella1[[#This Row],[Data inizio]]=""),"Data","")</f>
        <v/>
      </c>
      <c r="P121" s="81" t="str">
        <f>IF(AND(Tabella1[[#This Row],[Nome Gara]]&lt;&gt;"",Tabella1[[#This Row],[Zona]]=""),"Zona","")</f>
        <v/>
      </c>
      <c r="Q121" s="79" t="str">
        <f>IF(AND(Tabella1[[#This Row],[Nome Gara]]&lt;&gt;"",Tabella1[[#This Row],[Circolo]]=""),"Circolo","")</f>
        <v/>
      </c>
      <c r="R121" s="85"/>
      <c r="S121" s="85"/>
      <c r="T121" s="85"/>
      <c r="U121" s="85" t="str">
        <f>IFERROR(LOOKUP(Tabella1[[#This Row],[Nome Gara]],Tabella2[Colonna1],Tabella2[Colonna2]),"")</f>
        <v/>
      </c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</row>
    <row r="122" spans="1:35" ht="27" customHeight="1" x14ac:dyDescent="0.25">
      <c r="A122" s="66"/>
      <c r="B122" s="12"/>
      <c r="C1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Gara]]="NOVEMBRE","NOVEMBRE",C121))))))))))))</f>
        <v>GIUGNO</v>
      </c>
      <c r="D122" s="13"/>
      <c r="E122" s="51"/>
      <c r="F122" s="45" t="s">
        <v>25</v>
      </c>
      <c r="G122" s="45">
        <v>5</v>
      </c>
      <c r="H12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2" s="55" t="s">
        <v>195</v>
      </c>
      <c r="J122" s="54" t="s">
        <v>113</v>
      </c>
      <c r="K122" s="84">
        <v>2</v>
      </c>
      <c r="L122" s="107" t="s">
        <v>4</v>
      </c>
      <c r="M12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2" s="81" t="str">
        <f>IF(AND(Tabella1[[#This Row],[Nome Gara]]&lt;&gt;"",Tabella1[[#This Row],[Tipologia]]=""),"Tipologia","")</f>
        <v/>
      </c>
      <c r="O122" s="81" t="str">
        <f>IF(AND(Tabella1[[#This Row],[Nome Gara]]&lt;&gt;"",Tabella1[[#This Row],[Data inizio]]=""),"Data","")</f>
        <v/>
      </c>
      <c r="P122" s="81" t="str">
        <f>IF(AND(Tabella1[[#This Row],[Nome Gara]]&lt;&gt;"",Tabella1[[#This Row],[Zona]]=""),"Zona","")</f>
        <v/>
      </c>
      <c r="Q122" s="79" t="str">
        <f>IF(AND(Tabella1[[#This Row],[Nome Gara]]&lt;&gt;"",Tabella1[[#This Row],[Circolo]]=""),"Circolo","")</f>
        <v/>
      </c>
      <c r="R122" s="6"/>
      <c r="S122" s="6"/>
      <c r="T122" s="6"/>
      <c r="U122" s="6" t="str">
        <f>IFERROR(LOOKUP(Tabella1[[#This Row],[Nome Gara]],Tabella2[Colonna1],Tabella2[Colonna2]),"")</f>
        <v/>
      </c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7" customHeight="1" x14ac:dyDescent="0.25">
      <c r="A123" s="66"/>
      <c r="B123" s="12"/>
      <c r="C1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Gara]]="NOVEMBRE","NOVEMBRE",C122))))))))))))</f>
        <v>GIUGNO</v>
      </c>
      <c r="D123" s="13"/>
      <c r="E123" s="51"/>
      <c r="F123" s="45" t="s">
        <v>19</v>
      </c>
      <c r="G123" s="45">
        <v>5</v>
      </c>
      <c r="H12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6</v>
      </c>
      <c r="I123" s="55" t="s">
        <v>114</v>
      </c>
      <c r="J123" s="54" t="s">
        <v>115</v>
      </c>
      <c r="K123" s="84">
        <v>7</v>
      </c>
      <c r="L123" s="107" t="s">
        <v>4</v>
      </c>
      <c r="M12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3" s="81" t="str">
        <f>IF(AND(Tabella1[[#This Row],[Nome Gara]]&lt;&gt;"",Tabella1[[#This Row],[Tipologia]]=""),"Tipologia","")</f>
        <v/>
      </c>
      <c r="O123" s="81" t="str">
        <f>IF(AND(Tabella1[[#This Row],[Nome Gara]]&lt;&gt;"",Tabella1[[#This Row],[Data inizio]]=""),"Data","")</f>
        <v/>
      </c>
      <c r="P123" s="81" t="str">
        <f>IF(AND(Tabella1[[#This Row],[Nome Gara]]&lt;&gt;"",Tabella1[[#This Row],[Zona]]=""),"Zona","")</f>
        <v/>
      </c>
      <c r="Q123" s="79" t="str">
        <f>IF(AND(Tabella1[[#This Row],[Nome Gara]]&lt;&gt;"",Tabella1[[#This Row],[Circolo]]=""),"Circolo","")</f>
        <v/>
      </c>
      <c r="R123" s="6"/>
      <c r="S123" s="6"/>
      <c r="T123" s="6"/>
      <c r="U123" s="6" t="str">
        <f>IFERROR(LOOKUP(Tabella1[[#This Row],[Nome Gara]],Tabella2[Colonna1],Tabella2[Colonna2]),"")</f>
        <v/>
      </c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7" customHeight="1" x14ac:dyDescent="0.25">
      <c r="A124" s="66"/>
      <c r="B124" s="12"/>
      <c r="C1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Gara]]="NOVEMBRE","NOVEMBRE",C123))))))))))))</f>
        <v>GIUGNO</v>
      </c>
      <c r="D124" s="13"/>
      <c r="E124" s="51"/>
      <c r="F124" s="45" t="s">
        <v>21</v>
      </c>
      <c r="G124" s="45">
        <v>9</v>
      </c>
      <c r="H124" s="45">
        <v>13</v>
      </c>
      <c r="I124" s="55" t="s">
        <v>385</v>
      </c>
      <c r="J124" s="54" t="s">
        <v>116</v>
      </c>
      <c r="K124" s="84">
        <v>1</v>
      </c>
      <c r="L124" s="107" t="s">
        <v>4</v>
      </c>
      <c r="M12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4" s="81" t="str">
        <f>IF(AND(Tabella1[[#This Row],[Nome Gara]]&lt;&gt;"",Tabella1[[#This Row],[Tipologia]]=""),"Tipologia","")</f>
        <v/>
      </c>
      <c r="O124" s="81" t="str">
        <f>IF(AND(Tabella1[[#This Row],[Nome Gara]]&lt;&gt;"",Tabella1[[#This Row],[Data inizio]]=""),"Data","")</f>
        <v/>
      </c>
      <c r="P124" s="81" t="str">
        <f>IF(AND(Tabella1[[#This Row],[Nome Gara]]&lt;&gt;"",Tabella1[[#This Row],[Zona]]=""),"Zona","")</f>
        <v/>
      </c>
      <c r="Q124" s="79" t="str">
        <f>IF(AND(Tabella1[[#This Row],[Nome Gara]]&lt;&gt;"",Tabella1[[#This Row],[Circolo]]=""),"Circolo","")</f>
        <v/>
      </c>
      <c r="R124" s="6"/>
      <c r="S124" s="6"/>
      <c r="T124" s="6"/>
      <c r="U124" s="6" t="str">
        <f>IFERROR(LOOKUP(Tabella1[[#This Row],[Nome Gara]],Tabella2[Colonna1],Tabella2[Colonna2]),"")</f>
        <v/>
      </c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7" customHeight="1" x14ac:dyDescent="0.25">
      <c r="A125" s="66"/>
      <c r="B125" s="12"/>
      <c r="C1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Gara]]="NOVEMBRE","NOVEMBRE",C124))))))))))))</f>
        <v>GIUGNO</v>
      </c>
      <c r="D125" s="13"/>
      <c r="E125" s="51"/>
      <c r="F125" s="45" t="s">
        <v>24</v>
      </c>
      <c r="G125" s="45">
        <v>9</v>
      </c>
      <c r="H12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5" s="55" t="s">
        <v>210</v>
      </c>
      <c r="J125" s="54" t="s">
        <v>358</v>
      </c>
      <c r="K125" s="84">
        <v>4</v>
      </c>
      <c r="L125" s="107" t="s">
        <v>4</v>
      </c>
      <c r="M12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5" s="81" t="str">
        <f>IF(AND(Tabella1[[#This Row],[Nome Gara]]&lt;&gt;"",Tabella1[[#This Row],[Tipologia]]=""),"Tipologia","")</f>
        <v/>
      </c>
      <c r="O125" s="81" t="str">
        <f>IF(AND(Tabella1[[#This Row],[Nome Gara]]&lt;&gt;"",Tabella1[[#This Row],[Data inizio]]=""),"Data","")</f>
        <v/>
      </c>
      <c r="P125" s="81" t="str">
        <f>IF(AND(Tabella1[[#This Row],[Nome Gara]]&lt;&gt;"",Tabella1[[#This Row],[Zona]]=""),"Zona","")</f>
        <v/>
      </c>
      <c r="Q125" s="79" t="str">
        <f>IF(AND(Tabella1[[#This Row],[Nome Gara]]&lt;&gt;"",Tabella1[[#This Row],[Circolo]]=""),"Circolo","")</f>
        <v/>
      </c>
      <c r="R125" s="6"/>
      <c r="S125" s="6"/>
      <c r="T125" s="6"/>
      <c r="U125" s="6" t="str">
        <f>IFERROR(LOOKUP(Tabella1[[#This Row],[Nome Gara]],Tabella2[Colonna1],Tabella2[Colonna2]),"")</f>
        <v/>
      </c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7" customHeight="1" x14ac:dyDescent="0.25">
      <c r="A126" s="66"/>
      <c r="B126" s="12"/>
      <c r="C1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Gara]]="NOVEMBRE","NOVEMBRE",C125))))))))))))</f>
        <v>GIUGNO</v>
      </c>
      <c r="D126" s="13"/>
      <c r="E126" s="51"/>
      <c r="F126" s="45" t="s">
        <v>24</v>
      </c>
      <c r="G126" s="45">
        <v>10</v>
      </c>
      <c r="H12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6" s="55" t="s">
        <v>212</v>
      </c>
      <c r="J126" s="54" t="s">
        <v>117</v>
      </c>
      <c r="K126" s="84">
        <v>2</v>
      </c>
      <c r="L126" s="107" t="s">
        <v>4</v>
      </c>
      <c r="M12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6" s="81" t="str">
        <f>IF(AND(Tabella1[[#This Row],[Nome Gara]]&lt;&gt;"",Tabella1[[#This Row],[Tipologia]]=""),"Tipologia","")</f>
        <v/>
      </c>
      <c r="O126" s="81" t="str">
        <f>IF(AND(Tabella1[[#This Row],[Nome Gara]]&lt;&gt;"",Tabella1[[#This Row],[Data inizio]]=""),"Data","")</f>
        <v/>
      </c>
      <c r="P126" s="81" t="str">
        <f>IF(AND(Tabella1[[#This Row],[Nome Gara]]&lt;&gt;"",Tabella1[[#This Row],[Zona]]=""),"Zona","")</f>
        <v/>
      </c>
      <c r="Q126" s="79" t="str">
        <f>IF(AND(Tabella1[[#This Row],[Nome Gara]]&lt;&gt;"",Tabella1[[#This Row],[Circolo]]=""),"Circolo","")</f>
        <v/>
      </c>
      <c r="R126" s="6"/>
      <c r="S126" s="6"/>
      <c r="T126" s="6"/>
      <c r="U126" s="6" t="str">
        <f>IFERROR(LOOKUP(Tabella1[[#This Row],[Nome Gara]],Tabella2[Colonna1],Tabella2[Colonna2]),"")</f>
        <v/>
      </c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7" customHeight="1" x14ac:dyDescent="0.25">
      <c r="A127" s="66"/>
      <c r="B127" s="12"/>
      <c r="C1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Gara]]="NOVEMBRE","NOVEMBRE",C126))))))))))))</f>
        <v>GIUGNO</v>
      </c>
      <c r="D127" s="13"/>
      <c r="E127" s="51"/>
      <c r="F127" s="45" t="s">
        <v>24</v>
      </c>
      <c r="G127" s="45">
        <v>10</v>
      </c>
      <c r="H12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7" s="55" t="s">
        <v>251</v>
      </c>
      <c r="J127" s="54" t="s">
        <v>232</v>
      </c>
      <c r="K127" s="84">
        <v>4</v>
      </c>
      <c r="L127" s="107" t="s">
        <v>4</v>
      </c>
      <c r="M12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7" s="81" t="str">
        <f>IF(AND(Tabella1[[#This Row],[Nome Gara]]&lt;&gt;"",Tabella1[[#This Row],[Tipologia]]=""),"Tipologia","")</f>
        <v/>
      </c>
      <c r="O127" s="81" t="str">
        <f>IF(AND(Tabella1[[#This Row],[Nome Gara]]&lt;&gt;"",Tabella1[[#This Row],[Data inizio]]=""),"Data","")</f>
        <v/>
      </c>
      <c r="P127" s="81" t="str">
        <f>IF(AND(Tabella1[[#This Row],[Nome Gara]]&lt;&gt;"",Tabella1[[#This Row],[Zona]]=""),"Zona","")</f>
        <v/>
      </c>
      <c r="Q127" s="79" t="str">
        <f>IF(AND(Tabella1[[#This Row],[Nome Gara]]&lt;&gt;"",Tabella1[[#This Row],[Circolo]]=""),"Circolo","")</f>
        <v/>
      </c>
      <c r="R127" s="6"/>
      <c r="S127" s="6"/>
      <c r="T127" s="6"/>
      <c r="U127" s="6" t="str">
        <f>IFERROR(LOOKUP(Tabella1[[#This Row],[Nome Gara]],Tabella2[Colonna1],Tabella2[Colonna2]),"")</f>
        <v/>
      </c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7" customHeight="1" x14ac:dyDescent="0.25">
      <c r="A128" s="66"/>
      <c r="B128" s="12"/>
      <c r="C1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Gara]]="NOVEMBRE","NOVEMBRE",C127))))))))))))</f>
        <v>GIUGNO</v>
      </c>
      <c r="D128" s="13"/>
      <c r="E128" s="51"/>
      <c r="F128" s="45" t="s">
        <v>23</v>
      </c>
      <c r="G128" s="45">
        <v>11</v>
      </c>
      <c r="H128" s="93" t="s">
        <v>402</v>
      </c>
      <c r="I128" s="55" t="s">
        <v>260</v>
      </c>
      <c r="J128" s="54" t="s">
        <v>275</v>
      </c>
      <c r="K128" s="84">
        <v>3</v>
      </c>
      <c r="L128" s="107" t="s">
        <v>4</v>
      </c>
      <c r="M12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8" s="19" t="str">
        <f>IF(AND(Tabella1[[#This Row],[Nome Gara]]&lt;&gt;"",Tabella1[[#This Row],[Tipologia]]=""),"Tipologia","")</f>
        <v/>
      </c>
      <c r="O128" s="19" t="str">
        <f>IF(AND(Tabella1[[#This Row],[Nome Gara]]&lt;&gt;"",Tabella1[[#This Row],[Data inizio]]=""),"Data","")</f>
        <v/>
      </c>
      <c r="P128" s="19" t="str">
        <f>IF(AND(Tabella1[[#This Row],[Nome Gara]]&lt;&gt;"",Tabella1[[#This Row],[Zona]]=""),"Zona","")</f>
        <v/>
      </c>
      <c r="Q128" s="16" t="str">
        <f>IF(AND(Tabella1[[#This Row],[Nome Gara]]&lt;&gt;"",Tabella1[[#This Row],[Circolo]]=""),"Circolo","")</f>
        <v/>
      </c>
      <c r="R128" s="6"/>
      <c r="S128" s="6"/>
      <c r="T128" s="6"/>
      <c r="U128" s="6" t="str">
        <f>IFERROR(LOOKUP(Tabella1[[#This Row],[Nome Gara]],Tabella2[Colonna1],Tabella2[Colonna2]),"")</f>
        <v/>
      </c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7" customHeight="1" x14ac:dyDescent="0.25">
      <c r="A129" s="66"/>
      <c r="B129" s="12"/>
      <c r="C1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Gara]]="NOVEMBRE","NOVEMBRE",C128))))))))))))</f>
        <v>GIUGNO</v>
      </c>
      <c r="D129" s="13"/>
      <c r="E129" s="51"/>
      <c r="F129" s="45" t="s">
        <v>25</v>
      </c>
      <c r="G129" s="45">
        <v>11</v>
      </c>
      <c r="H12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29" s="55" t="s">
        <v>186</v>
      </c>
      <c r="J129" s="54" t="s">
        <v>275</v>
      </c>
      <c r="K129" s="84">
        <v>3</v>
      </c>
      <c r="L129" s="107" t="s">
        <v>4</v>
      </c>
      <c r="M1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29" s="81" t="str">
        <f>IF(AND(Tabella1[[#This Row],[Nome Gara]]&lt;&gt;"",Tabella1[[#This Row],[Tipologia]]=""),"Tipologia","")</f>
        <v/>
      </c>
      <c r="O129" s="81" t="str">
        <f>IF(AND(Tabella1[[#This Row],[Nome Gara]]&lt;&gt;"",Tabella1[[#This Row],[Data inizio]]=""),"Data","")</f>
        <v/>
      </c>
      <c r="P129" s="81" t="str">
        <f>IF(AND(Tabella1[[#This Row],[Nome Gara]]&lt;&gt;"",Tabella1[[#This Row],[Zona]]=""),"Zona","")</f>
        <v/>
      </c>
      <c r="Q129" s="79" t="str">
        <f>IF(AND(Tabella1[[#This Row],[Nome Gara]]&lt;&gt;"",Tabella1[[#This Row],[Circolo]]=""),"Circolo","")</f>
        <v/>
      </c>
      <c r="R129" s="6"/>
      <c r="S129" s="6"/>
      <c r="T129" s="6"/>
      <c r="U129" s="6" t="str">
        <f>IFERROR(LOOKUP(Tabella1[[#This Row],[Nome Gara]],Tabella2[Colonna1],Tabella2[Colonna2]),"")</f>
        <v/>
      </c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7" customHeight="1" x14ac:dyDescent="0.25">
      <c r="A130" s="66"/>
      <c r="B130" s="12"/>
      <c r="C1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Gara]]="NOVEMBRE","NOVEMBRE",C129))))))))))))</f>
        <v>GIUGNO</v>
      </c>
      <c r="D130" s="13"/>
      <c r="E130" s="51"/>
      <c r="F130" s="45" t="s">
        <v>24</v>
      </c>
      <c r="G130" s="45">
        <v>12</v>
      </c>
      <c r="H1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0" s="55" t="s">
        <v>210</v>
      </c>
      <c r="J130" s="54" t="s">
        <v>118</v>
      </c>
      <c r="K130" s="84">
        <v>1</v>
      </c>
      <c r="L130" s="107" t="s">
        <v>4</v>
      </c>
      <c r="M13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0" s="81" t="str">
        <f>IF(AND(Tabella1[[#This Row],[Nome Gara]]&lt;&gt;"",Tabella1[[#This Row],[Tipologia]]=""),"Tipologia","")</f>
        <v/>
      </c>
      <c r="O130" s="81" t="str">
        <f>IF(AND(Tabella1[[#This Row],[Nome Gara]]&lt;&gt;"",Tabella1[[#This Row],[Data inizio]]=""),"Data","")</f>
        <v/>
      </c>
      <c r="P130" s="81" t="str">
        <f>IF(AND(Tabella1[[#This Row],[Nome Gara]]&lt;&gt;"",Tabella1[[#This Row],[Zona]]=""),"Zona","")</f>
        <v/>
      </c>
      <c r="Q130" s="79" t="str">
        <f>IF(AND(Tabella1[[#This Row],[Nome Gara]]&lt;&gt;"",Tabella1[[#This Row],[Circolo]]=""),"Circolo","")</f>
        <v/>
      </c>
      <c r="R130" s="6"/>
      <c r="S130" s="6"/>
      <c r="T130" s="6"/>
      <c r="U130" s="6" t="str">
        <f>IFERROR(LOOKUP(Tabella1[[#This Row],[Nome Gara]],Tabella2[Colonna1],Tabella2[Colonna2]),"")</f>
        <v/>
      </c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7" customHeight="1" x14ac:dyDescent="0.25">
      <c r="A131" s="66"/>
      <c r="B131" s="12"/>
      <c r="C1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Gara]]="NOVEMBRE","NOVEMBRE",C130))))))))))))</f>
        <v>GIUGNO</v>
      </c>
      <c r="D131" s="13"/>
      <c r="E131" s="51"/>
      <c r="F131" s="45" t="s">
        <v>19</v>
      </c>
      <c r="G131" s="45">
        <v>12</v>
      </c>
      <c r="H13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13</v>
      </c>
      <c r="I131" s="55" t="s">
        <v>310</v>
      </c>
      <c r="J131" s="54" t="s">
        <v>105</v>
      </c>
      <c r="K131" s="84">
        <v>6</v>
      </c>
      <c r="L131" s="107" t="s">
        <v>4</v>
      </c>
      <c r="M1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1" s="81" t="str">
        <f>IF(AND(Tabella1[[#This Row],[Nome Gara]]&lt;&gt;"",Tabella1[[#This Row],[Tipologia]]=""),"Tipologia","")</f>
        <v/>
      </c>
      <c r="O131" s="81" t="str">
        <f>IF(AND(Tabella1[[#This Row],[Nome Gara]]&lt;&gt;"",Tabella1[[#This Row],[Data inizio]]=""),"Data","")</f>
        <v/>
      </c>
      <c r="P131" s="81" t="str">
        <f>IF(AND(Tabella1[[#This Row],[Nome Gara]]&lt;&gt;"",Tabella1[[#This Row],[Zona]]=""),"Zona","")</f>
        <v/>
      </c>
      <c r="Q131" s="79" t="str">
        <f>IF(AND(Tabella1[[#This Row],[Nome Gara]]&lt;&gt;"",Tabella1[[#This Row],[Circolo]]=""),"Circolo","")</f>
        <v/>
      </c>
      <c r="R131" s="6"/>
      <c r="S131" s="6"/>
      <c r="T131" s="6"/>
      <c r="U131" s="6" t="str">
        <f>IFERROR(LOOKUP(Tabella1[[#This Row],[Nome Gara]],Tabella2[Colonna1],Tabella2[Colonna2]),"")</f>
        <v/>
      </c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7" customHeight="1" x14ac:dyDescent="0.25">
      <c r="A132" s="66"/>
      <c r="B132" s="12"/>
      <c r="C1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Gara]]="NOVEMBRE","NOVEMBRE",C131))))))))))))</f>
        <v>GIUGNO</v>
      </c>
      <c r="D132" s="13"/>
      <c r="E132" s="51"/>
      <c r="F132" s="45" t="s">
        <v>25</v>
      </c>
      <c r="G132" s="45">
        <v>14</v>
      </c>
      <c r="H13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2" s="55" t="s">
        <v>196</v>
      </c>
      <c r="J132" s="54" t="s">
        <v>83</v>
      </c>
      <c r="K132" s="84">
        <v>2</v>
      </c>
      <c r="L132" s="107" t="s">
        <v>4</v>
      </c>
      <c r="M1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2" s="81" t="str">
        <f>IF(AND(Tabella1[[#This Row],[Nome Gara]]&lt;&gt;"",Tabella1[[#This Row],[Tipologia]]=""),"Tipologia","")</f>
        <v/>
      </c>
      <c r="O132" s="81" t="str">
        <f>IF(AND(Tabella1[[#This Row],[Nome Gara]]&lt;&gt;"",Tabella1[[#This Row],[Data inizio]]=""),"Data","")</f>
        <v/>
      </c>
      <c r="P132" s="81" t="str">
        <f>IF(AND(Tabella1[[#This Row],[Nome Gara]]&lt;&gt;"",Tabella1[[#This Row],[Zona]]=""),"Zona","")</f>
        <v/>
      </c>
      <c r="Q132" s="79" t="str">
        <f>IF(AND(Tabella1[[#This Row],[Nome Gara]]&lt;&gt;"",Tabella1[[#This Row],[Circolo]]=""),"Circolo","")</f>
        <v/>
      </c>
      <c r="R132" s="6"/>
      <c r="S132" s="6"/>
      <c r="T132" s="6"/>
      <c r="U132" s="6" t="str">
        <f>IFERROR(LOOKUP(Tabella1[[#This Row],[Nome Gara]],Tabella2[Colonna1],Tabella2[Colonna2]),"")</f>
        <v/>
      </c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7" customHeight="1" x14ac:dyDescent="0.25">
      <c r="A133" s="66"/>
      <c r="B133" s="12"/>
      <c r="C1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Gara]]="NOVEMBRE","NOVEMBRE",C132))))))))))))</f>
        <v>GIUGNO</v>
      </c>
      <c r="D133" s="13"/>
      <c r="E133" s="51"/>
      <c r="F133" s="45" t="s">
        <v>24</v>
      </c>
      <c r="G133" s="45">
        <v>15</v>
      </c>
      <c r="H13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3" s="55" t="s">
        <v>207</v>
      </c>
      <c r="J133" s="54" t="s">
        <v>119</v>
      </c>
      <c r="K133" s="84">
        <v>5</v>
      </c>
      <c r="L133" s="107" t="s">
        <v>4</v>
      </c>
      <c r="M1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3" s="81" t="str">
        <f>IF(AND(Tabella1[[#This Row],[Nome Gara]]&lt;&gt;"",Tabella1[[#This Row],[Tipologia]]=""),"Tipologia","")</f>
        <v/>
      </c>
      <c r="O133" s="81" t="str">
        <f>IF(AND(Tabella1[[#This Row],[Nome Gara]]&lt;&gt;"",Tabella1[[#This Row],[Data inizio]]=""),"Data","")</f>
        <v/>
      </c>
      <c r="P133" s="81" t="str">
        <f>IF(AND(Tabella1[[#This Row],[Nome Gara]]&lt;&gt;"",Tabella1[[#This Row],[Zona]]=""),"Zona","")</f>
        <v/>
      </c>
      <c r="Q133" s="79" t="str">
        <f>IF(AND(Tabella1[[#This Row],[Nome Gara]]&lt;&gt;"",Tabella1[[#This Row],[Circolo]]=""),"Circolo","")</f>
        <v/>
      </c>
      <c r="R133" s="6"/>
      <c r="S133" s="6"/>
      <c r="T133" s="6"/>
      <c r="U133" s="6" t="str">
        <f>IFERROR(LOOKUP(Tabella1[[#This Row],[Nome Gara]],Tabella2[Colonna1],Tabella2[Colonna2]),"")</f>
        <v/>
      </c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7" customHeight="1" x14ac:dyDescent="0.25">
      <c r="A134" s="66"/>
      <c r="B134" s="12"/>
      <c r="C1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Gara]]="NOVEMBRE","NOVEMBRE",C133))))))))))))</f>
        <v>GIUGNO</v>
      </c>
      <c r="D134" s="13"/>
      <c r="E134" s="51"/>
      <c r="F134" s="45" t="s">
        <v>25</v>
      </c>
      <c r="G134" s="45">
        <v>16</v>
      </c>
      <c r="H13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4" s="56" t="s">
        <v>188</v>
      </c>
      <c r="J134" s="54" t="s">
        <v>77</v>
      </c>
      <c r="K134" s="84">
        <v>1</v>
      </c>
      <c r="L134" s="107" t="s">
        <v>4</v>
      </c>
      <c r="M1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4" s="81" t="str">
        <f>IF(AND(Tabella1[[#This Row],[Nome Gara]]&lt;&gt;"",Tabella1[[#This Row],[Tipologia]]=""),"Tipologia","")</f>
        <v/>
      </c>
      <c r="O134" s="81" t="str">
        <f>IF(AND(Tabella1[[#This Row],[Nome Gara]]&lt;&gt;"",Tabella1[[#This Row],[Data inizio]]=""),"Data","")</f>
        <v/>
      </c>
      <c r="P134" s="81" t="str">
        <f>IF(AND(Tabella1[[#This Row],[Nome Gara]]&lt;&gt;"",Tabella1[[#This Row],[Zona]]=""),"Zona","")</f>
        <v/>
      </c>
      <c r="Q134" s="79" t="str">
        <f>IF(AND(Tabella1[[#This Row],[Nome Gara]]&lt;&gt;"",Tabella1[[#This Row],[Circolo]]=""),"Circolo","")</f>
        <v/>
      </c>
      <c r="R134" s="6"/>
      <c r="S134" s="6"/>
      <c r="T134" s="6"/>
      <c r="U134" s="6" t="str">
        <f>IFERROR(LOOKUP(Tabella1[[#This Row],[Nome Gara]],Tabella2[Colonna1],Tabella2[Colonna2]),"")</f>
        <v/>
      </c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7" customHeight="1" x14ac:dyDescent="0.25">
      <c r="A135" s="66"/>
      <c r="B135" s="12"/>
      <c r="C1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Gara]]="NOVEMBRE","NOVEMBRE",C134))))))))))))</f>
        <v>GIUGNO</v>
      </c>
      <c r="D135" s="13"/>
      <c r="E135" s="51"/>
      <c r="F135" s="45" t="s">
        <v>22</v>
      </c>
      <c r="G135" s="45">
        <v>16</v>
      </c>
      <c r="H13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17</v>
      </c>
      <c r="I135" s="55" t="s">
        <v>289</v>
      </c>
      <c r="J135" s="54" t="s">
        <v>120</v>
      </c>
      <c r="K135" s="84">
        <v>2</v>
      </c>
      <c r="L135" s="107" t="s">
        <v>4</v>
      </c>
      <c r="M1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5" s="81" t="str">
        <f>IF(AND(Tabella1[[#This Row],[Nome Gara]]&lt;&gt;"",Tabella1[[#This Row],[Tipologia]]=""),"Tipologia","")</f>
        <v/>
      </c>
      <c r="O135" s="81" t="str">
        <f>IF(AND(Tabella1[[#This Row],[Nome Gara]]&lt;&gt;"",Tabella1[[#This Row],[Data inizio]]=""),"Data","")</f>
        <v/>
      </c>
      <c r="P135" s="81" t="str">
        <f>IF(AND(Tabella1[[#This Row],[Nome Gara]]&lt;&gt;"",Tabella1[[#This Row],[Zona]]=""),"Zona","")</f>
        <v/>
      </c>
      <c r="Q135" s="79" t="str">
        <f>IF(AND(Tabella1[[#This Row],[Nome Gara]]&lt;&gt;"",Tabella1[[#This Row],[Circolo]]=""),"Circolo","")</f>
        <v/>
      </c>
      <c r="R135" s="6"/>
      <c r="S135" s="6"/>
      <c r="T135" s="6"/>
      <c r="U135" s="6">
        <f>IFERROR(LOOKUP(Tabella1[[#This Row],[Nome Gara]],Tabella2[Colonna1],Tabella2[Colonna2]),"")</f>
        <v>12</v>
      </c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7" customHeight="1" x14ac:dyDescent="0.25">
      <c r="A136" s="66"/>
      <c r="B136" s="12"/>
      <c r="C1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Gara]]="NOVEMBRE","NOVEMBRE",C135))))))))))))</f>
        <v>GIUGNO</v>
      </c>
      <c r="D136" s="13"/>
      <c r="E136" s="51"/>
      <c r="F136" s="45" t="s">
        <v>25</v>
      </c>
      <c r="G136" s="45">
        <v>16</v>
      </c>
      <c r="H1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6" s="55" t="s">
        <v>187</v>
      </c>
      <c r="J136" s="54" t="s">
        <v>276</v>
      </c>
      <c r="K136" s="84">
        <v>3</v>
      </c>
      <c r="L136" s="107" t="s">
        <v>4</v>
      </c>
      <c r="M1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6" s="81" t="str">
        <f>IF(AND(Tabella1[[#This Row],[Nome Gara]]&lt;&gt;"",Tabella1[[#This Row],[Tipologia]]=""),"Tipologia","")</f>
        <v/>
      </c>
      <c r="O136" s="81" t="str">
        <f>IF(AND(Tabella1[[#This Row],[Nome Gara]]&lt;&gt;"",Tabella1[[#This Row],[Data inizio]]=""),"Data","")</f>
        <v/>
      </c>
      <c r="P136" s="81" t="str">
        <f>IF(AND(Tabella1[[#This Row],[Nome Gara]]&lt;&gt;"",Tabella1[[#This Row],[Zona]]=""),"Zona","")</f>
        <v/>
      </c>
      <c r="Q136" s="79" t="str">
        <f>IF(AND(Tabella1[[#This Row],[Nome Gara]]&lt;&gt;"",Tabella1[[#This Row],[Circolo]]=""),"Circolo","")</f>
        <v/>
      </c>
      <c r="R136" s="6"/>
      <c r="S136" s="6"/>
      <c r="T136" s="6"/>
      <c r="U136" s="6" t="str">
        <f>IFERROR(LOOKUP(Tabella1[[#This Row],[Nome Gara]],Tabella2[Colonna1],Tabella2[Colonna2]),"")</f>
        <v/>
      </c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7" customHeight="1" x14ac:dyDescent="0.25">
      <c r="A137" s="66"/>
      <c r="B137" s="12"/>
      <c r="C1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Gara]]="NOVEMBRE","NOVEMBRE",C136))))))))))))</f>
        <v>GIUGNO</v>
      </c>
      <c r="D137" s="13"/>
      <c r="E137" s="51"/>
      <c r="F137" s="45" t="s">
        <v>25</v>
      </c>
      <c r="G137" s="45">
        <v>16</v>
      </c>
      <c r="H13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7" s="55" t="s">
        <v>243</v>
      </c>
      <c r="J137" s="54" t="s">
        <v>234</v>
      </c>
      <c r="K137" s="84">
        <v>4</v>
      </c>
      <c r="L137" s="107" t="s">
        <v>4</v>
      </c>
      <c r="M1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7" s="81" t="str">
        <f>IF(AND(Tabella1[[#This Row],[Nome Gara]]&lt;&gt;"",Tabella1[[#This Row],[Tipologia]]=""),"Tipologia","")</f>
        <v/>
      </c>
      <c r="O137" s="81" t="str">
        <f>IF(AND(Tabella1[[#This Row],[Nome Gara]]&lt;&gt;"",Tabella1[[#This Row],[Data inizio]]=""),"Data","")</f>
        <v/>
      </c>
      <c r="P137" s="81" t="str">
        <f>IF(AND(Tabella1[[#This Row],[Nome Gara]]&lt;&gt;"",Tabella1[[#This Row],[Zona]]=""),"Zona","")</f>
        <v/>
      </c>
      <c r="Q137" s="79" t="str">
        <f>IF(AND(Tabella1[[#This Row],[Nome Gara]]&lt;&gt;"",Tabella1[[#This Row],[Circolo]]=""),"Circolo","")</f>
        <v/>
      </c>
      <c r="R137" s="6"/>
      <c r="S137" s="6"/>
      <c r="T137" s="6"/>
      <c r="U137" s="6" t="str">
        <f>IFERROR(LOOKUP(Tabella1[[#This Row],[Nome Gara]],Tabella2[Colonna1],Tabella2[Colonna2]),"")</f>
        <v/>
      </c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7" customHeight="1" x14ac:dyDescent="0.25">
      <c r="A138" s="66"/>
      <c r="B138" s="12"/>
      <c r="C1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Gara]]="NOVEMBRE","NOVEMBRE",C137))))))))))))</f>
        <v>GIUGNO</v>
      </c>
      <c r="D138" s="13"/>
      <c r="E138" s="51"/>
      <c r="F138" s="45" t="s">
        <v>24</v>
      </c>
      <c r="G138" s="45">
        <v>17</v>
      </c>
      <c r="H13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38" s="55" t="s">
        <v>210</v>
      </c>
      <c r="J138" s="54" t="s">
        <v>276</v>
      </c>
      <c r="K138" s="84">
        <v>3</v>
      </c>
      <c r="L138" s="107" t="s">
        <v>4</v>
      </c>
      <c r="M1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8" s="81" t="str">
        <f>IF(AND(Tabella1[[#This Row],[Nome Gara]]&lt;&gt;"",Tabella1[[#This Row],[Tipologia]]=""),"Tipologia","")</f>
        <v/>
      </c>
      <c r="O138" s="81" t="str">
        <f>IF(AND(Tabella1[[#This Row],[Nome Gara]]&lt;&gt;"",Tabella1[[#This Row],[Data inizio]]=""),"Data","")</f>
        <v/>
      </c>
      <c r="P138" s="81" t="str">
        <f>IF(AND(Tabella1[[#This Row],[Nome Gara]]&lt;&gt;"",Tabella1[[#This Row],[Zona]]=""),"Zona","")</f>
        <v/>
      </c>
      <c r="Q138" s="79" t="str">
        <f>IF(AND(Tabella1[[#This Row],[Nome Gara]]&lt;&gt;"",Tabella1[[#This Row],[Circolo]]=""),"Circolo","")</f>
        <v/>
      </c>
      <c r="R138" s="6"/>
      <c r="S138" s="6"/>
      <c r="T138" s="6"/>
      <c r="U138" s="6" t="str">
        <f>IFERROR(LOOKUP(Tabella1[[#This Row],[Nome Gara]],Tabella2[Colonna1],Tabella2[Colonna2]),"")</f>
        <v/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7" customHeight="1" x14ac:dyDescent="0.25">
      <c r="A139" s="66"/>
      <c r="B139" s="12"/>
      <c r="C1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Gara]]="NOVEMBRE","NOVEMBRE",C138))))))))))))</f>
        <v>GIUGNO</v>
      </c>
      <c r="D139" s="13"/>
      <c r="E139" s="51"/>
      <c r="F139" s="45" t="s">
        <v>21</v>
      </c>
      <c r="G139" s="45">
        <v>17</v>
      </c>
      <c r="H139" s="45">
        <v>20</v>
      </c>
      <c r="I139" s="55" t="s">
        <v>386</v>
      </c>
      <c r="J139" s="54" t="s">
        <v>60</v>
      </c>
      <c r="K139" s="84">
        <v>6</v>
      </c>
      <c r="L139" s="107" t="s">
        <v>4</v>
      </c>
      <c r="M13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39" s="81" t="str">
        <f>IF(AND(Tabella1[[#This Row],[Nome Gara]]&lt;&gt;"",Tabella1[[#This Row],[Tipologia]]=""),"Tipologia","")</f>
        <v/>
      </c>
      <c r="O139" s="81" t="str">
        <f>IF(AND(Tabella1[[#This Row],[Nome Gara]]&lt;&gt;"",Tabella1[[#This Row],[Data inizio]]=""),"Data","")</f>
        <v/>
      </c>
      <c r="P139" s="81" t="str">
        <f>IF(AND(Tabella1[[#This Row],[Nome Gara]]&lt;&gt;"",Tabella1[[#This Row],[Zona]]=""),"Zona","")</f>
        <v/>
      </c>
      <c r="Q139" s="79" t="str">
        <f>IF(AND(Tabella1[[#This Row],[Nome Gara]]&lt;&gt;"",Tabella1[[#This Row],[Circolo]]=""),"Circolo","")</f>
        <v/>
      </c>
      <c r="R139" s="6"/>
      <c r="S139" s="6"/>
      <c r="T139" s="6"/>
      <c r="U139" s="6" t="str">
        <f>IFERROR(LOOKUP(Tabella1[[#This Row],[Nome Gara]],Tabella2[Colonna1],Tabella2[Colonna2]),"")</f>
        <v/>
      </c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7" customHeight="1" x14ac:dyDescent="0.25">
      <c r="A140" s="66"/>
      <c r="B140" s="12"/>
      <c r="C1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Gara]]="NOVEMBRE","NOVEMBRE",C139))))))))))))</f>
        <v>GIUGNO</v>
      </c>
      <c r="D140" s="13"/>
      <c r="E140" s="51"/>
      <c r="F140" s="45" t="s">
        <v>25</v>
      </c>
      <c r="G140" s="45">
        <v>17</v>
      </c>
      <c r="H14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0" s="56" t="s">
        <v>187</v>
      </c>
      <c r="J140" s="54" t="s">
        <v>74</v>
      </c>
      <c r="K140" s="84">
        <v>6</v>
      </c>
      <c r="L140" s="107" t="s">
        <v>4</v>
      </c>
      <c r="M14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0" s="81" t="str">
        <f>IF(AND(Tabella1[[#This Row],[Nome Gara]]&lt;&gt;"",Tabella1[[#This Row],[Tipologia]]=""),"Tipologia","")</f>
        <v/>
      </c>
      <c r="O140" s="81" t="str">
        <f>IF(AND(Tabella1[[#This Row],[Nome Gara]]&lt;&gt;"",Tabella1[[#This Row],[Data inizio]]=""),"Data","")</f>
        <v/>
      </c>
      <c r="P140" s="81" t="str">
        <f>IF(AND(Tabella1[[#This Row],[Nome Gara]]&lt;&gt;"",Tabella1[[#This Row],[Zona]]=""),"Zona","")</f>
        <v/>
      </c>
      <c r="Q140" s="79" t="str">
        <f>IF(AND(Tabella1[[#This Row],[Nome Gara]]&lt;&gt;"",Tabella1[[#This Row],[Circolo]]=""),"Circolo","")</f>
        <v/>
      </c>
      <c r="R140" s="6"/>
      <c r="S140" s="6"/>
      <c r="T140" s="6"/>
      <c r="U140" s="6" t="str">
        <f>IFERROR(LOOKUP(Tabella1[[#This Row],[Nome Gara]],Tabella2[Colonna1],Tabella2[Colonna2]),"")</f>
        <v/>
      </c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7" customHeight="1" x14ac:dyDescent="0.25">
      <c r="B141" s="12"/>
      <c r="C1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Gara]]="NOVEMBRE","NOVEMBRE",C140))))))))))))</f>
        <v>GIUGNO</v>
      </c>
      <c r="D141" s="13"/>
      <c r="E141" s="51"/>
      <c r="F141" s="45" t="s">
        <v>24</v>
      </c>
      <c r="G141" s="45">
        <v>18</v>
      </c>
      <c r="H1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1" s="55" t="s">
        <v>210</v>
      </c>
      <c r="J141" s="54" t="s">
        <v>121</v>
      </c>
      <c r="K141" s="84">
        <v>2</v>
      </c>
      <c r="L141" s="107" t="s">
        <v>4</v>
      </c>
      <c r="M1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1" s="81" t="str">
        <f>IF(AND(Tabella1[[#This Row],[Nome Gara]]&lt;&gt;"",Tabella1[[#This Row],[Tipologia]]=""),"Tipologia","")</f>
        <v/>
      </c>
      <c r="O141" s="81" t="str">
        <f>IF(AND(Tabella1[[#This Row],[Nome Gara]]&lt;&gt;"",Tabella1[[#This Row],[Data inizio]]=""),"Data","")</f>
        <v/>
      </c>
      <c r="P141" s="81" t="str">
        <f>IF(AND(Tabella1[[#This Row],[Nome Gara]]&lt;&gt;"",Tabella1[[#This Row],[Zona]]=""),"Zona","")</f>
        <v/>
      </c>
      <c r="Q141" s="79" t="str">
        <f>IF(AND(Tabella1[[#This Row],[Nome Gara]]&lt;&gt;"",Tabella1[[#This Row],[Circolo]]=""),"Circolo","")</f>
        <v/>
      </c>
      <c r="R141" s="6"/>
      <c r="S141" s="6"/>
      <c r="T141" s="6"/>
      <c r="U141" s="6" t="str">
        <f>IFERROR(LOOKUP(Tabella1[[#This Row],[Nome Gara]],Tabella2[Colonna1],Tabella2[Colonna2]),"")</f>
        <v/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7" customHeight="1" x14ac:dyDescent="0.25">
      <c r="B142" s="12"/>
      <c r="C1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Gara]]="NOVEMBRE","NOVEMBRE",C141))))))))))))</f>
        <v>GIUGNO</v>
      </c>
      <c r="D142" s="13"/>
      <c r="E142" s="51"/>
      <c r="F142" s="45" t="s">
        <v>23</v>
      </c>
      <c r="G142" s="45">
        <v>20</v>
      </c>
      <c r="H1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2" s="55" t="s">
        <v>260</v>
      </c>
      <c r="J142" s="54" t="s">
        <v>270</v>
      </c>
      <c r="K142" s="84">
        <v>3</v>
      </c>
      <c r="L142" s="107" t="s">
        <v>4</v>
      </c>
      <c r="M1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2" s="81" t="str">
        <f>IF(AND(Tabella1[[#This Row],[Nome Gara]]&lt;&gt;"",Tabella1[[#This Row],[Tipologia]]=""),"Tipologia","")</f>
        <v/>
      </c>
      <c r="O142" s="81" t="str">
        <f>IF(AND(Tabella1[[#This Row],[Nome Gara]]&lt;&gt;"",Tabella1[[#This Row],[Data inizio]]=""),"Data","")</f>
        <v/>
      </c>
      <c r="P142" s="81" t="str">
        <f>IF(AND(Tabella1[[#This Row],[Nome Gara]]&lt;&gt;"",Tabella1[[#This Row],[Zona]]=""),"Zona","")</f>
        <v/>
      </c>
      <c r="Q142" s="79" t="str">
        <f>IF(AND(Tabella1[[#This Row],[Nome Gara]]&lt;&gt;"",Tabella1[[#This Row],[Circolo]]=""),"Circolo","")</f>
        <v/>
      </c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7" customHeight="1" x14ac:dyDescent="0.25">
      <c r="B143" s="12"/>
      <c r="C1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Gara]]="NOVEMBRE","NOVEMBRE",C142))))))))))))</f>
        <v>GIUGNO</v>
      </c>
      <c r="D143" s="13"/>
      <c r="E143" s="51"/>
      <c r="F143" s="45" t="s">
        <v>24</v>
      </c>
      <c r="G143" s="45">
        <v>20</v>
      </c>
      <c r="H14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3" s="55" t="s">
        <v>327</v>
      </c>
      <c r="J143" s="54" t="s">
        <v>82</v>
      </c>
      <c r="K143" s="84">
        <v>6</v>
      </c>
      <c r="L143" s="107" t="s">
        <v>4</v>
      </c>
      <c r="M1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3" s="81" t="str">
        <f>IF(AND(Tabella1[[#This Row],[Nome Gara]]&lt;&gt;"",Tabella1[[#This Row],[Tipologia]]=""),"Tipologia","")</f>
        <v/>
      </c>
      <c r="O143" s="81" t="str">
        <f>IF(AND(Tabella1[[#This Row],[Nome Gara]]&lt;&gt;"",Tabella1[[#This Row],[Data inizio]]=""),"Data","")</f>
        <v/>
      </c>
      <c r="P143" s="81" t="str">
        <f>IF(AND(Tabella1[[#This Row],[Nome Gara]]&lt;&gt;"",Tabella1[[#This Row],[Zona]]=""),"Zona","")</f>
        <v/>
      </c>
      <c r="Q143" s="79" t="str">
        <f>IF(AND(Tabella1[[#This Row],[Nome Gara]]&lt;&gt;"",Tabella1[[#This Row],[Circolo]]=""),"Circolo","")</f>
        <v/>
      </c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7" customHeight="1" x14ac:dyDescent="0.25">
      <c r="B144" s="12"/>
      <c r="C1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Gara]]="NOVEMBRE","NOVEMBRE",C143))))))))))))</f>
        <v>GIUGNO</v>
      </c>
      <c r="D144" s="13"/>
      <c r="E144" s="51"/>
      <c r="F144" s="45" t="s">
        <v>24</v>
      </c>
      <c r="G144" s="45">
        <v>22</v>
      </c>
      <c r="H14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4" s="55" t="s">
        <v>210</v>
      </c>
      <c r="J144" s="54" t="s">
        <v>352</v>
      </c>
      <c r="K144" s="84">
        <v>1</v>
      </c>
      <c r="L144" s="107" t="s">
        <v>4</v>
      </c>
      <c r="M1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4" s="81" t="str">
        <f>IF(AND(Tabella1[[#This Row],[Nome Gara]]&lt;&gt;"",Tabella1[[#This Row],[Tipologia]]=""),"Tipologia","")</f>
        <v/>
      </c>
      <c r="O144" s="81" t="str">
        <f>IF(AND(Tabella1[[#This Row],[Nome Gara]]&lt;&gt;"",Tabella1[[#This Row],[Data inizio]]=""),"Data","")</f>
        <v/>
      </c>
      <c r="P144" s="81" t="str">
        <f>IF(AND(Tabella1[[#This Row],[Nome Gara]]&lt;&gt;"",Tabella1[[#This Row],[Zona]]=""),"Zona","")</f>
        <v/>
      </c>
      <c r="Q144" s="79" t="str">
        <f>IF(AND(Tabella1[[#This Row],[Nome Gara]]&lt;&gt;"",Tabella1[[#This Row],[Circolo]]=""),"Circolo","")</f>
        <v/>
      </c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7" customHeight="1" x14ac:dyDescent="0.25">
      <c r="B145" s="12"/>
      <c r="C1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Gara]]="NOVEMBRE","NOVEMBRE",C144))))))))))))</f>
        <v>GIUGNO</v>
      </c>
      <c r="D145" s="13"/>
      <c r="E145" s="51"/>
      <c r="F145" s="45" t="s">
        <v>22</v>
      </c>
      <c r="G145" s="45">
        <v>22</v>
      </c>
      <c r="H14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23</v>
      </c>
      <c r="I145" s="55" t="s">
        <v>411</v>
      </c>
      <c r="J145" s="54" t="s">
        <v>122</v>
      </c>
      <c r="K145" s="84">
        <v>3</v>
      </c>
      <c r="L145" s="107" t="s">
        <v>4</v>
      </c>
      <c r="M1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5" s="81" t="str">
        <f>IF(AND(Tabella1[[#This Row],[Nome Gara]]&lt;&gt;"",Tabella1[[#This Row],[Tipologia]]=""),"Tipologia","")</f>
        <v/>
      </c>
      <c r="O145" s="81" t="str">
        <f>IF(AND(Tabella1[[#This Row],[Nome Gara]]&lt;&gt;"",Tabella1[[#This Row],[Data inizio]]=""),"Data","")</f>
        <v/>
      </c>
      <c r="P145" s="81" t="str">
        <f>IF(AND(Tabella1[[#This Row],[Nome Gara]]&lt;&gt;"",Tabella1[[#This Row],[Zona]]=""),"Zona","")</f>
        <v/>
      </c>
      <c r="Q145" s="79" t="str">
        <f>IF(AND(Tabella1[[#This Row],[Nome Gara]]&lt;&gt;"",Tabella1[[#This Row],[Circolo]]=""),"Circolo","")</f>
        <v/>
      </c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7" customHeight="1" x14ac:dyDescent="0.25">
      <c r="B146" s="12"/>
      <c r="C1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Gara]]="NOVEMBRE","NOVEMBRE",C145))))))))))))</f>
        <v>GIUGNO</v>
      </c>
      <c r="D146" s="13"/>
      <c r="E146" s="51"/>
      <c r="F146" s="45" t="s">
        <v>261</v>
      </c>
      <c r="G146" s="45">
        <v>23</v>
      </c>
      <c r="H146" s="45">
        <v>25</v>
      </c>
      <c r="I146" s="55" t="s">
        <v>123</v>
      </c>
      <c r="J146" s="54" t="s">
        <v>124</v>
      </c>
      <c r="K146" s="84">
        <v>2</v>
      </c>
      <c r="L146" s="107" t="s">
        <v>4</v>
      </c>
      <c r="M1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6" s="81" t="str">
        <f>IF(AND(Tabella1[[#This Row],[Nome Gara]]&lt;&gt;"",Tabella1[[#This Row],[Tipologia]]=""),"Tipologia","")</f>
        <v/>
      </c>
      <c r="O146" s="81" t="str">
        <f>IF(AND(Tabella1[[#This Row],[Nome Gara]]&lt;&gt;"",Tabella1[[#This Row],[Data inizio]]=""),"Data","")</f>
        <v/>
      </c>
      <c r="P146" s="81" t="str">
        <f>IF(AND(Tabella1[[#This Row],[Nome Gara]]&lt;&gt;"",Tabella1[[#This Row],[Zona]]=""),"Zona","")</f>
        <v/>
      </c>
      <c r="Q146" s="79" t="str">
        <f>IF(AND(Tabella1[[#This Row],[Nome Gara]]&lt;&gt;"",Tabella1[[#This Row],[Circolo]]=""),"Circolo","")</f>
        <v/>
      </c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7" customHeight="1" x14ac:dyDescent="0.25">
      <c r="B147" s="12"/>
      <c r="C1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Gara]]="NOVEMBRE","NOVEMBRE",C146))))))))))))</f>
        <v>GIUGNO</v>
      </c>
      <c r="D147" s="13"/>
      <c r="E147" s="51"/>
      <c r="F147" s="45" t="s">
        <v>24</v>
      </c>
      <c r="G147" s="45">
        <v>23</v>
      </c>
      <c r="H1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7" s="55" t="s">
        <v>210</v>
      </c>
      <c r="J147" s="54" t="s">
        <v>236</v>
      </c>
      <c r="K147" s="84">
        <v>4</v>
      </c>
      <c r="L147" s="107" t="s">
        <v>4</v>
      </c>
      <c r="M1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7" s="81" t="str">
        <f>IF(AND(Tabella1[[#This Row],[Nome Gara]]&lt;&gt;"",Tabella1[[#This Row],[Tipologia]]=""),"Tipologia","")</f>
        <v/>
      </c>
      <c r="O147" s="81" t="str">
        <f>IF(AND(Tabella1[[#This Row],[Nome Gara]]&lt;&gt;"",Tabella1[[#This Row],[Data inizio]]=""),"Data","")</f>
        <v/>
      </c>
      <c r="P147" s="81" t="str">
        <f>IF(AND(Tabella1[[#This Row],[Nome Gara]]&lt;&gt;"",Tabella1[[#This Row],[Zona]]=""),"Zona","")</f>
        <v/>
      </c>
      <c r="Q147" s="79" t="str">
        <f>IF(AND(Tabella1[[#This Row],[Nome Gara]]&lt;&gt;"",Tabella1[[#This Row],[Circolo]]=""),"Circolo","")</f>
        <v/>
      </c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7" customHeight="1" x14ac:dyDescent="0.25">
      <c r="B148" s="12"/>
      <c r="C1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Gara]]="NOVEMBRE","NOVEMBRE",C147))))))))))))</f>
        <v>GIUGNO</v>
      </c>
      <c r="D148" s="13"/>
      <c r="E148" s="51"/>
      <c r="F148" s="45" t="s">
        <v>25</v>
      </c>
      <c r="G148" s="45">
        <v>24</v>
      </c>
      <c r="H1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8" s="55" t="s">
        <v>244</v>
      </c>
      <c r="J148" s="54" t="s">
        <v>320</v>
      </c>
      <c r="K148" s="84">
        <v>4</v>
      </c>
      <c r="L148" s="107" t="s">
        <v>4</v>
      </c>
      <c r="M14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8" s="81" t="str">
        <f>IF(AND(Tabella1[[#This Row],[Nome Gara]]&lt;&gt;"",Tabella1[[#This Row],[Tipologia]]=""),"Tipologia","")</f>
        <v/>
      </c>
      <c r="O148" s="81" t="str">
        <f>IF(AND(Tabella1[[#This Row],[Nome Gara]]&lt;&gt;"",Tabella1[[#This Row],[Data inizio]]=""),"Data","")</f>
        <v/>
      </c>
      <c r="P148" s="81" t="str">
        <f>IF(AND(Tabella1[[#This Row],[Nome Gara]]&lt;&gt;"",Tabella1[[#This Row],[Zona]]=""),"Zona","")</f>
        <v/>
      </c>
      <c r="Q148" s="79" t="str">
        <f>IF(AND(Tabella1[[#This Row],[Nome Gara]]&lt;&gt;"",Tabella1[[#This Row],[Circolo]]=""),"Circolo","")</f>
        <v/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7" customHeight="1" x14ac:dyDescent="0.25">
      <c r="B149" s="12"/>
      <c r="C1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Gara]]="NOVEMBRE","NOVEMBRE",C148))))))))))))</f>
        <v>GIUGNO</v>
      </c>
      <c r="D149" s="13"/>
      <c r="E149" s="51"/>
      <c r="F149" s="45" t="s">
        <v>24</v>
      </c>
      <c r="G149" s="45">
        <v>25</v>
      </c>
      <c r="H14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49" s="55" t="s">
        <v>210</v>
      </c>
      <c r="J149" s="54" t="s">
        <v>125</v>
      </c>
      <c r="K149" s="84">
        <v>2</v>
      </c>
      <c r="L149" s="107" t="s">
        <v>4</v>
      </c>
      <c r="M1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49" s="81" t="str">
        <f>IF(AND(Tabella1[[#This Row],[Nome Gara]]&lt;&gt;"",Tabella1[[#This Row],[Tipologia]]=""),"Tipologia","")</f>
        <v/>
      </c>
      <c r="O149" s="81" t="str">
        <f>IF(AND(Tabella1[[#This Row],[Nome Gara]]&lt;&gt;"",Tabella1[[#This Row],[Data inizio]]=""),"Data","")</f>
        <v/>
      </c>
      <c r="P149" s="81" t="str">
        <f>IF(AND(Tabella1[[#This Row],[Nome Gara]]&lt;&gt;"",Tabella1[[#This Row],[Zona]]=""),"Zona","")</f>
        <v/>
      </c>
      <c r="Q149" s="79" t="str">
        <f>IF(AND(Tabella1[[#This Row],[Nome Gara]]&lt;&gt;"",Tabella1[[#This Row],[Circolo]]=""),"Circolo","")</f>
        <v/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7" customHeight="1" x14ac:dyDescent="0.25">
      <c r="B150" s="12"/>
      <c r="C15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Gara]]="NOVEMBRE","NOVEMBRE",C149))))))))))))</f>
        <v>GIUGNO</v>
      </c>
      <c r="D150" s="13"/>
      <c r="E150" s="51"/>
      <c r="F150" s="45" t="s">
        <v>151</v>
      </c>
      <c r="G150" s="45">
        <v>25</v>
      </c>
      <c r="H15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0" s="55" t="s">
        <v>300</v>
      </c>
      <c r="J150" s="54" t="s">
        <v>284</v>
      </c>
      <c r="K150" s="84">
        <v>3</v>
      </c>
      <c r="L150" s="107" t="s">
        <v>4</v>
      </c>
      <c r="M15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0" s="81" t="str">
        <f>IF(AND(Tabella1[[#This Row],[Nome Gara]]&lt;&gt;"",Tabella1[[#This Row],[Tipologia]]=""),"Tipologia","")</f>
        <v/>
      </c>
      <c r="O150" s="81" t="str">
        <f>IF(AND(Tabella1[[#This Row],[Nome Gara]]&lt;&gt;"",Tabella1[[#This Row],[Data inizio]]=""),"Data","")</f>
        <v/>
      </c>
      <c r="P150" s="81" t="str">
        <f>IF(AND(Tabella1[[#This Row],[Nome Gara]]&lt;&gt;"",Tabella1[[#This Row],[Zona]]=""),"Zona","")</f>
        <v/>
      </c>
      <c r="Q150" s="79" t="str">
        <f>IF(AND(Tabella1[[#This Row],[Nome Gara]]&lt;&gt;"",Tabella1[[#This Row],[Circolo]]=""),"Circolo","")</f>
        <v/>
      </c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7" customHeight="1" x14ac:dyDescent="0.25">
      <c r="B151" s="12"/>
      <c r="C15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Gara]]="NOVEMBRE","NOVEMBRE",C150))))))))))))</f>
        <v>GIUGNO</v>
      </c>
      <c r="D151" s="13"/>
      <c r="E151" s="51"/>
      <c r="F151" s="45" t="s">
        <v>24</v>
      </c>
      <c r="G151" s="45">
        <v>25</v>
      </c>
      <c r="H15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1" s="56" t="s">
        <v>252</v>
      </c>
      <c r="J151" s="54" t="s">
        <v>237</v>
      </c>
      <c r="K151" s="84">
        <v>4</v>
      </c>
      <c r="L151" s="107" t="s">
        <v>4</v>
      </c>
      <c r="M15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1" s="81" t="str">
        <f>IF(AND(Tabella1[[#This Row],[Nome Gara]]&lt;&gt;"",Tabella1[[#This Row],[Tipologia]]=""),"Tipologia","")</f>
        <v/>
      </c>
      <c r="O151" s="81" t="str">
        <f>IF(AND(Tabella1[[#This Row],[Nome Gara]]&lt;&gt;"",Tabella1[[#This Row],[Data inizio]]=""),"Data","")</f>
        <v/>
      </c>
      <c r="P151" s="81" t="str">
        <f>IF(AND(Tabella1[[#This Row],[Nome Gara]]&lt;&gt;"",Tabella1[[#This Row],[Zona]]=""),"Zona","")</f>
        <v/>
      </c>
      <c r="Q151" s="79" t="str">
        <f>IF(AND(Tabella1[[#This Row],[Nome Gara]]&lt;&gt;"",Tabella1[[#This Row],[Circolo]]=""),"Circolo","")</f>
        <v/>
      </c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27" customHeight="1" x14ac:dyDescent="0.25">
      <c r="B152" s="12"/>
      <c r="C15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Gara]]="NOVEMBRE","NOVEMBRE",C151))))))))))))</f>
        <v>GIUGNO</v>
      </c>
      <c r="D152" s="13"/>
      <c r="E152" s="51"/>
      <c r="F152" s="45" t="s">
        <v>25</v>
      </c>
      <c r="G152" s="45">
        <v>25</v>
      </c>
      <c r="H15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2" s="55" t="s">
        <v>185</v>
      </c>
      <c r="J152" s="54" t="s">
        <v>126</v>
      </c>
      <c r="K152" s="84">
        <v>5</v>
      </c>
      <c r="L152" s="107" t="s">
        <v>4</v>
      </c>
      <c r="M15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2" s="81" t="str">
        <f>IF(AND(Tabella1[[#This Row],[Nome Gara]]&lt;&gt;"",Tabella1[[#This Row],[Tipologia]]=""),"Tipologia","")</f>
        <v/>
      </c>
      <c r="O152" s="81" t="str">
        <f>IF(AND(Tabella1[[#This Row],[Nome Gara]]&lt;&gt;"",Tabella1[[#This Row],[Data inizio]]=""),"Data","")</f>
        <v/>
      </c>
      <c r="P152" s="81" t="str">
        <f>IF(AND(Tabella1[[#This Row],[Nome Gara]]&lt;&gt;"",Tabella1[[#This Row],[Zona]]=""),"Zona","")</f>
        <v/>
      </c>
      <c r="Q152" s="79" t="str">
        <f>IF(AND(Tabella1[[#This Row],[Nome Gara]]&lt;&gt;"",Tabella1[[#This Row],[Circolo]]=""),"Circolo","")</f>
        <v/>
      </c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27" customHeight="1" x14ac:dyDescent="0.25">
      <c r="B153" s="12"/>
      <c r="C1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Gara]]="NOVEMBRE","NOVEMBRE",C152))))))))))))</f>
        <v>GIUGNO</v>
      </c>
      <c r="D153" s="13"/>
      <c r="E153" s="51"/>
      <c r="F153" s="45" t="s">
        <v>19</v>
      </c>
      <c r="G153" s="45">
        <v>26</v>
      </c>
      <c r="H15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3" s="55" t="s">
        <v>311</v>
      </c>
      <c r="J153" s="54" t="s">
        <v>118</v>
      </c>
      <c r="K153" s="84">
        <v>1</v>
      </c>
      <c r="L153" s="107" t="s">
        <v>4</v>
      </c>
      <c r="M15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3" s="81" t="str">
        <f>IF(AND(Tabella1[[#This Row],[Nome Gara]]&lt;&gt;"",Tabella1[[#This Row],[Tipologia]]=""),"Tipologia","")</f>
        <v/>
      </c>
      <c r="O153" s="81" t="str">
        <f>IF(AND(Tabella1[[#This Row],[Nome Gara]]&lt;&gt;"",Tabella1[[#This Row],[Data inizio]]=""),"Data","")</f>
        <v/>
      </c>
      <c r="P153" s="81" t="str">
        <f>IF(AND(Tabella1[[#This Row],[Nome Gara]]&lt;&gt;"",Tabella1[[#This Row],[Zona]]=""),"Zona","")</f>
        <v/>
      </c>
      <c r="Q153" s="79" t="str">
        <f>IF(AND(Tabella1[[#This Row],[Nome Gara]]&lt;&gt;"",Tabella1[[#This Row],[Circolo]]=""),"Circolo","")</f>
        <v/>
      </c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27" customHeight="1" x14ac:dyDescent="0.25">
      <c r="B154" s="12"/>
      <c r="C1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Gara]]="NOVEMBRE","NOVEMBRE",C153))))))))))))</f>
        <v>GIUGNO</v>
      </c>
      <c r="D154" s="13"/>
      <c r="E154" s="51"/>
      <c r="F154" s="45" t="s">
        <v>19</v>
      </c>
      <c r="G154" s="45">
        <v>26</v>
      </c>
      <c r="H15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4" s="55" t="s">
        <v>372</v>
      </c>
      <c r="J154" s="54" t="s">
        <v>127</v>
      </c>
      <c r="K154" s="84">
        <v>2</v>
      </c>
      <c r="L154" s="107" t="s">
        <v>4</v>
      </c>
      <c r="M15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4" s="81" t="str">
        <f>IF(AND(Tabella1[[#This Row],[Nome Gara]]&lt;&gt;"",Tabella1[[#This Row],[Tipologia]]=""),"Tipologia","")</f>
        <v/>
      </c>
      <c r="O154" s="81" t="str">
        <f>IF(AND(Tabella1[[#This Row],[Nome Gara]]&lt;&gt;"",Tabella1[[#This Row],[Data inizio]]=""),"Data","")</f>
        <v/>
      </c>
      <c r="P154" s="81" t="str">
        <f>IF(AND(Tabella1[[#This Row],[Nome Gara]]&lt;&gt;"",Tabella1[[#This Row],[Zona]]=""),"Zona","")</f>
        <v/>
      </c>
      <c r="Q154" s="79" t="str">
        <f>IF(AND(Tabella1[[#This Row],[Nome Gara]]&lt;&gt;"",Tabella1[[#This Row],[Circolo]]=""),"Circolo","")</f>
        <v/>
      </c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7" customHeight="1" x14ac:dyDescent="0.25">
      <c r="B155" s="12"/>
      <c r="C1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Gara]]="NOVEMBRE","NOVEMBRE",C154))))))))))))</f>
        <v>GIUGNO</v>
      </c>
      <c r="D155" s="13"/>
      <c r="E155" s="51"/>
      <c r="F155" s="45" t="s">
        <v>25</v>
      </c>
      <c r="G155" s="45">
        <v>26</v>
      </c>
      <c r="H15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5" s="55" t="s">
        <v>187</v>
      </c>
      <c r="J155" s="54" t="s">
        <v>233</v>
      </c>
      <c r="K155" s="84">
        <v>4</v>
      </c>
      <c r="L155" s="107" t="s">
        <v>4</v>
      </c>
      <c r="M15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5" s="81" t="str">
        <f>IF(AND(Tabella1[[#This Row],[Nome Gara]]&lt;&gt;"",Tabella1[[#This Row],[Tipologia]]=""),"Tipologia","")</f>
        <v/>
      </c>
      <c r="O155" s="81" t="str">
        <f>IF(AND(Tabella1[[#This Row],[Nome Gara]]&lt;&gt;"",Tabella1[[#This Row],[Data inizio]]=""),"Data","")</f>
        <v/>
      </c>
      <c r="P155" s="81" t="str">
        <f>IF(AND(Tabella1[[#This Row],[Nome Gara]]&lt;&gt;"",Tabella1[[#This Row],[Zona]]=""),"Zona","")</f>
        <v/>
      </c>
      <c r="Q155" s="79" t="str">
        <f>IF(AND(Tabella1[[#This Row],[Nome Gara]]&lt;&gt;"",Tabella1[[#This Row],[Circolo]]=""),"Circolo","")</f>
        <v/>
      </c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s="37" customFormat="1" ht="27" customHeight="1" x14ac:dyDescent="0.35">
      <c r="A156" s="67"/>
      <c r="B156" s="12"/>
      <c r="C1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Gara]]="NOVEMBRE","NOVEMBRE",C155))))))))))))</f>
        <v>GIUGNO</v>
      </c>
      <c r="D156" s="13"/>
      <c r="E156" s="51"/>
      <c r="F156" s="45" t="s">
        <v>19</v>
      </c>
      <c r="G156" s="45">
        <v>26</v>
      </c>
      <c r="H15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156" s="55" t="s">
        <v>128</v>
      </c>
      <c r="J156" s="54" t="s">
        <v>129</v>
      </c>
      <c r="K156" s="84">
        <v>5</v>
      </c>
      <c r="L156" s="107" t="s">
        <v>4</v>
      </c>
      <c r="M15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6" s="81" t="str">
        <f>IF(AND(Tabella1[[#This Row],[Nome Gara]]&lt;&gt;"",Tabella1[[#This Row],[Tipologia]]=""),"Tipologia","")</f>
        <v/>
      </c>
      <c r="O156" s="81" t="str">
        <f>IF(AND(Tabella1[[#This Row],[Nome Gara]]&lt;&gt;"",Tabella1[[#This Row],[Data inizio]]=""),"Data","")</f>
        <v/>
      </c>
      <c r="P156" s="81" t="str">
        <f>IF(AND(Tabella1[[#This Row],[Nome Gara]]&lt;&gt;"",Tabella1[[#This Row],[Zona]]=""),"Zona","")</f>
        <v/>
      </c>
      <c r="Q156" s="79" t="str">
        <f>IF(AND(Tabella1[[#This Row],[Nome Gara]]&lt;&gt;"",Tabella1[[#This Row],[Circolo]]=""),"Circolo","")</f>
        <v/>
      </c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</row>
    <row r="157" spans="1:35" ht="27" customHeight="1" x14ac:dyDescent="0.25">
      <c r="B157" s="12"/>
      <c r="C1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Gara]]="NOVEMBRE","NOVEMBRE",C156))))))))))))</f>
        <v>GIUGNO</v>
      </c>
      <c r="D157" s="13"/>
      <c r="E157" s="51"/>
      <c r="F157" s="45" t="s">
        <v>24</v>
      </c>
      <c r="G157" s="45">
        <v>27</v>
      </c>
      <c r="H15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7" s="55" t="s">
        <v>328</v>
      </c>
      <c r="J157" s="54" t="s">
        <v>139</v>
      </c>
      <c r="K157" s="84">
        <v>6</v>
      </c>
      <c r="L157" s="107" t="s">
        <v>4</v>
      </c>
      <c r="M15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7" s="81" t="str">
        <f>IF(AND(Tabella1[[#This Row],[Nome Gara]]&lt;&gt;"",Tabella1[[#This Row],[Tipologia]]=""),"Tipologia","")</f>
        <v/>
      </c>
      <c r="O157" s="81" t="str">
        <f>IF(AND(Tabella1[[#This Row],[Nome Gara]]&lt;&gt;"",Tabella1[[#This Row],[Data inizio]]=""),"Data","")</f>
        <v/>
      </c>
      <c r="P157" s="81" t="str">
        <f>IF(AND(Tabella1[[#This Row],[Nome Gara]]&lt;&gt;"",Tabella1[[#This Row],[Zona]]=""),"Zona","")</f>
        <v/>
      </c>
      <c r="Q157" s="79" t="str">
        <f>IF(AND(Tabella1[[#This Row],[Nome Gara]]&lt;&gt;"",Tabella1[[#This Row],[Circolo]]=""),"Circolo","")</f>
        <v/>
      </c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7" customHeight="1" x14ac:dyDescent="0.25">
      <c r="B158" s="12"/>
      <c r="C1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Gara]]="NOVEMBRE","NOVEMBRE",C157))))))))))))</f>
        <v>GIUGNO</v>
      </c>
      <c r="D158" s="13"/>
      <c r="E158" s="51"/>
      <c r="F158" s="45" t="s">
        <v>24</v>
      </c>
      <c r="G158" s="45">
        <v>28</v>
      </c>
      <c r="H15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58" s="55" t="s">
        <v>210</v>
      </c>
      <c r="J158" s="54" t="s">
        <v>106</v>
      </c>
      <c r="K158" s="84">
        <v>1</v>
      </c>
      <c r="L158" s="107" t="s">
        <v>4</v>
      </c>
      <c r="M15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8" s="81" t="str">
        <f>IF(AND(Tabella1[[#This Row],[Nome Gara]]&lt;&gt;"",Tabella1[[#This Row],[Tipologia]]=""),"Tipologia","")</f>
        <v/>
      </c>
      <c r="O158" s="81" t="str">
        <f>IF(AND(Tabella1[[#This Row],[Nome Gara]]&lt;&gt;"",Tabella1[[#This Row],[Data inizio]]=""),"Data","")</f>
        <v/>
      </c>
      <c r="P158" s="81" t="str">
        <f>IF(AND(Tabella1[[#This Row],[Nome Gara]]&lt;&gt;"",Tabella1[[#This Row],[Zona]]=""),"Zona","")</f>
        <v/>
      </c>
      <c r="Q158" s="79" t="str">
        <f>IF(AND(Tabella1[[#This Row],[Nome Gara]]&lt;&gt;"",Tabella1[[#This Row],[Circolo]]=""),"Circolo","")</f>
        <v/>
      </c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7" customHeight="1" x14ac:dyDescent="0.25">
      <c r="B159" s="12"/>
      <c r="C1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Gara]]="NOVEMBRE","NOVEMBRE",C158))))))))))))</f>
        <v>GIUGNO</v>
      </c>
      <c r="D159" s="13"/>
      <c r="E159" s="51"/>
      <c r="F159" s="45" t="s">
        <v>24</v>
      </c>
      <c r="G159" s="45">
        <v>28</v>
      </c>
      <c r="H159" s="93" t="s">
        <v>402</v>
      </c>
      <c r="I159" s="55" t="s">
        <v>412</v>
      </c>
      <c r="J159" s="54" t="s">
        <v>277</v>
      </c>
      <c r="K159" s="84">
        <v>3</v>
      </c>
      <c r="L159" s="107"/>
      <c r="M15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59" s="19" t="str">
        <f>IF(AND(Tabella1[[#This Row],[Nome Gara]]&lt;&gt;"",Tabella1[[#This Row],[Tipologia]]=""),"Tipologia","")</f>
        <v/>
      </c>
      <c r="O159" s="19" t="str">
        <f>IF(AND(Tabella1[[#This Row],[Nome Gara]]&lt;&gt;"",Tabella1[[#This Row],[Data inizio]]=""),"Data","")</f>
        <v/>
      </c>
      <c r="P159" s="19" t="str">
        <f>IF(AND(Tabella1[[#This Row],[Nome Gara]]&lt;&gt;"",Tabella1[[#This Row],[Zona]]=""),"Zona","")</f>
        <v/>
      </c>
      <c r="Q159" s="16" t="str">
        <f>IF(AND(Tabella1[[#This Row],[Nome Gara]]&lt;&gt;"",Tabella1[[#This Row],[Circolo]]=""),"Circolo","")</f>
        <v/>
      </c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7" customHeight="1" x14ac:dyDescent="0.25">
      <c r="B160" s="12"/>
      <c r="C1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Gara]]="NOVEMBRE","NOVEMBRE",C159))))))))))))</f>
        <v>GIUGNO</v>
      </c>
      <c r="D160" s="13"/>
      <c r="E160" s="51"/>
      <c r="F160" s="45" t="s">
        <v>22</v>
      </c>
      <c r="G160" s="45">
        <v>30</v>
      </c>
      <c r="H160" s="46">
        <v>44013</v>
      </c>
      <c r="I160" s="55" t="s">
        <v>422</v>
      </c>
      <c r="J160" s="54" t="s">
        <v>130</v>
      </c>
      <c r="K160" s="84">
        <v>1</v>
      </c>
      <c r="L160" s="107" t="s">
        <v>4</v>
      </c>
      <c r="M16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0" s="81" t="str">
        <f>IF(AND(Tabella1[[#This Row],[Nome Gara]]&lt;&gt;"",Tabella1[[#This Row],[Tipologia]]=""),"Tipologia","")</f>
        <v/>
      </c>
      <c r="O160" s="81" t="str">
        <f>IF(AND(Tabella1[[#This Row],[Nome Gara]]&lt;&gt;"",Tabella1[[#This Row],[Data inizio]]=""),"Data","")</f>
        <v/>
      </c>
      <c r="P160" s="81" t="str">
        <f>IF(AND(Tabella1[[#This Row],[Nome Gara]]&lt;&gt;"",Tabella1[[#This Row],[Zona]]=""),"Zona","")</f>
        <v/>
      </c>
      <c r="Q160" s="79" t="str">
        <f>IF(AND(Tabella1[[#This Row],[Nome Gara]]&lt;&gt;"",Tabella1[[#This Row],[Circolo]]=""),"Circolo","")</f>
        <v/>
      </c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27" customHeight="1" x14ac:dyDescent="0.25">
      <c r="B161" s="12"/>
      <c r="C1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Gara]]="NOVEMBRE","NOVEMBRE",C160))))))))))))</f>
        <v>GIUGNO</v>
      </c>
      <c r="D161" s="13"/>
      <c r="E161" s="51"/>
      <c r="F161" s="45" t="s">
        <v>21</v>
      </c>
      <c r="G161" s="45">
        <v>30</v>
      </c>
      <c r="H161" s="46">
        <v>44013</v>
      </c>
      <c r="I161" s="55" t="s">
        <v>332</v>
      </c>
      <c r="J161" s="54" t="s">
        <v>131</v>
      </c>
      <c r="K161" s="84">
        <v>1</v>
      </c>
      <c r="L161" s="107" t="s">
        <v>4</v>
      </c>
      <c r="M16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1" s="81" t="str">
        <f>IF(AND(Tabella1[[#This Row],[Nome Gara]]&lt;&gt;"",Tabella1[[#This Row],[Tipologia]]=""),"Tipologia","")</f>
        <v/>
      </c>
      <c r="O161" s="81" t="str">
        <f>IF(AND(Tabella1[[#This Row],[Nome Gara]]&lt;&gt;"",Tabella1[[#This Row],[Data inizio]]=""),"Data","")</f>
        <v/>
      </c>
      <c r="P161" s="81" t="str">
        <f>IF(AND(Tabella1[[#This Row],[Nome Gara]]&lt;&gt;"",Tabella1[[#This Row],[Zona]]=""),"Zona","")</f>
        <v/>
      </c>
      <c r="Q161" s="79" t="str">
        <f>IF(AND(Tabella1[[#This Row],[Nome Gara]]&lt;&gt;"",Tabella1[[#This Row],[Circolo]]=""),"Circolo","")</f>
        <v/>
      </c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27" customHeight="1" x14ac:dyDescent="0.25">
      <c r="B162" s="12"/>
      <c r="C1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Gara]]="NOVEMBRE","NOVEMBRE",C161))))))))))))</f>
        <v>GIUGNO</v>
      </c>
      <c r="D162" s="13"/>
      <c r="E162" s="51"/>
      <c r="F162" s="45" t="s">
        <v>21</v>
      </c>
      <c r="G162" s="45">
        <v>30</v>
      </c>
      <c r="H162" s="46">
        <v>44013</v>
      </c>
      <c r="I162" s="55" t="s">
        <v>333</v>
      </c>
      <c r="J162" s="54" t="s">
        <v>131</v>
      </c>
      <c r="K162" s="84">
        <v>1</v>
      </c>
      <c r="L162" s="107" t="s">
        <v>4</v>
      </c>
      <c r="M16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2" s="81" t="str">
        <f>IF(AND(Tabella1[[#This Row],[Nome Gara]]&lt;&gt;"",Tabella1[[#This Row],[Tipologia]]=""),"Tipologia","")</f>
        <v/>
      </c>
      <c r="O162" s="81" t="str">
        <f>IF(AND(Tabella1[[#This Row],[Nome Gara]]&lt;&gt;"",Tabella1[[#This Row],[Data inizio]]=""),"Data","")</f>
        <v/>
      </c>
      <c r="P162" s="81" t="str">
        <f>IF(AND(Tabella1[[#This Row],[Nome Gara]]&lt;&gt;"",Tabella1[[#This Row],[Zona]]=""),"Zona","")</f>
        <v/>
      </c>
      <c r="Q162" s="79" t="str">
        <f>IF(AND(Tabella1[[#This Row],[Nome Gara]]&lt;&gt;"",Tabella1[[#This Row],[Circolo]]=""),"Circolo","")</f>
        <v/>
      </c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27" customHeight="1" x14ac:dyDescent="0.25">
      <c r="B163" s="12"/>
      <c r="C1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Gara]]="NOVEMBRE","NOVEMBRE",C162))))))))))))</f>
        <v>GIUGNO</v>
      </c>
      <c r="D163" s="13"/>
      <c r="E163" s="51"/>
      <c r="F163" s="45" t="s">
        <v>24</v>
      </c>
      <c r="G163" s="45">
        <v>30</v>
      </c>
      <c r="H16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3" s="55" t="s">
        <v>207</v>
      </c>
      <c r="J163" s="54" t="s">
        <v>154</v>
      </c>
      <c r="K163" s="84">
        <v>5</v>
      </c>
      <c r="L163" s="107" t="s">
        <v>4</v>
      </c>
      <c r="M16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3" s="81" t="str">
        <f>IF(AND(Tabella1[[#This Row],[Nome Gara]]&lt;&gt;"",Tabella1[[#This Row],[Tipologia]]=""),"Tipologia","")</f>
        <v/>
      </c>
      <c r="O163" s="81" t="str">
        <f>IF(AND(Tabella1[[#This Row],[Nome Gara]]&lt;&gt;"",Tabella1[[#This Row],[Data inizio]]=""),"Data","")</f>
        <v/>
      </c>
      <c r="P163" s="81" t="str">
        <f>IF(AND(Tabella1[[#This Row],[Nome Gara]]&lt;&gt;"",Tabella1[[#This Row],[Zona]]=""),"Zona","")</f>
        <v/>
      </c>
      <c r="Q163" s="79" t="str">
        <f>IF(AND(Tabella1[[#This Row],[Nome Gara]]&lt;&gt;"",Tabella1[[#This Row],[Circolo]]=""),"Circolo","")</f>
        <v/>
      </c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27" customHeight="1" x14ac:dyDescent="0.25">
      <c r="B164" s="34"/>
      <c r="C164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Gara]]="NOVEMBRE","NOVEMBRE",C163))))))))))))</f>
        <v>LUGLIO</v>
      </c>
      <c r="D164" s="35"/>
      <c r="E164" s="47"/>
      <c r="F164" s="44"/>
      <c r="G164" s="44"/>
      <c r="H164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4" s="50" t="s">
        <v>5</v>
      </c>
      <c r="J164" s="49"/>
      <c r="K164" s="83"/>
      <c r="L164" s="106" t="s">
        <v>5</v>
      </c>
      <c r="M164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4" s="74" t="str">
        <f>IF(AND(Tabella1[[#This Row],[Nome Gara]]&lt;&gt;"",Tabella1[[#This Row],[Tipologia]]=""),"Tipologia","")</f>
        <v>Tipologia</v>
      </c>
      <c r="O164" s="74" t="str">
        <f>IF(AND(Tabella1[[#This Row],[Nome Gara]]&lt;&gt;"",Tabella1[[#This Row],[Data inizio]]=""),"Data","")</f>
        <v>Data</v>
      </c>
      <c r="P164" s="74" t="str">
        <f>IF(AND(Tabella1[[#This Row],[Nome Gara]]&lt;&gt;"",Tabella1[[#This Row],[Zona]]=""),"Zona","")</f>
        <v>Zona</v>
      </c>
      <c r="Q164" s="76" t="str">
        <f>IF(AND(Tabella1[[#This Row],[Nome Gara]]&lt;&gt;"",Tabella1[[#This Row],[Circolo]]=""),"Circolo","")</f>
        <v>Circolo</v>
      </c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27" customHeight="1" x14ac:dyDescent="0.25">
      <c r="B165" s="12"/>
      <c r="C1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Gara]]="NOVEMBRE","NOVEMBRE",C164))))))))))))</f>
        <v>LUGLIO</v>
      </c>
      <c r="D165" s="13"/>
      <c r="E165" s="51"/>
      <c r="F165" s="45" t="s">
        <v>151</v>
      </c>
      <c r="G165" s="45">
        <v>1</v>
      </c>
      <c r="H16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</v>
      </c>
      <c r="I165" s="56" t="s">
        <v>132</v>
      </c>
      <c r="J165" s="57" t="s">
        <v>93</v>
      </c>
      <c r="K165" s="84">
        <v>2</v>
      </c>
      <c r="L165" s="107" t="s">
        <v>5</v>
      </c>
      <c r="M165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5" s="78" t="str">
        <f>IF(AND(Tabella1[[#This Row],[Nome Gara]]&lt;&gt;"",Tabella1[[#This Row],[Tipologia]]=""),"Tipologia","")</f>
        <v/>
      </c>
      <c r="O165" s="78" t="str">
        <f>IF(AND(Tabella1[[#This Row],[Nome Gara]]&lt;&gt;"",Tabella1[[#This Row],[Data inizio]]=""),"Data","")</f>
        <v/>
      </c>
      <c r="P165" s="78" t="str">
        <f>IF(AND(Tabella1[[#This Row],[Nome Gara]]&lt;&gt;"",Tabella1[[#This Row],[Zona]]=""),"Zona","")</f>
        <v/>
      </c>
      <c r="Q165" s="79" t="str">
        <f>IF(AND(Tabella1[[#This Row],[Nome Gara]]&lt;&gt;"",Tabella1[[#This Row],[Circolo]]=""),"Circolo","")</f>
        <v/>
      </c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27" customHeight="1" x14ac:dyDescent="0.25">
      <c r="B166" s="12"/>
      <c r="C1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Gara]]="NOVEMBRE","NOVEMBRE",C165))))))))))))</f>
        <v>LUGLIO</v>
      </c>
      <c r="D166" s="13"/>
      <c r="E166" s="51"/>
      <c r="F166" s="45" t="s">
        <v>24</v>
      </c>
      <c r="G166" s="45">
        <v>1</v>
      </c>
      <c r="H16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6" s="55" t="s">
        <v>210</v>
      </c>
      <c r="J166" s="54" t="s">
        <v>235</v>
      </c>
      <c r="K166" s="84">
        <v>4</v>
      </c>
      <c r="L166" s="107" t="s">
        <v>5</v>
      </c>
      <c r="M1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6" s="81" t="str">
        <f>IF(AND(Tabella1[[#This Row],[Nome Gara]]&lt;&gt;"",Tabella1[[#This Row],[Tipologia]]=""),"Tipologia","")</f>
        <v/>
      </c>
      <c r="O166" s="81" t="str">
        <f>IF(AND(Tabella1[[#This Row],[Nome Gara]]&lt;&gt;"",Tabella1[[#This Row],[Data inizio]]=""),"Data","")</f>
        <v/>
      </c>
      <c r="P166" s="81" t="str">
        <f>IF(AND(Tabella1[[#This Row],[Nome Gara]]&lt;&gt;"",Tabella1[[#This Row],[Zona]]=""),"Zona","")</f>
        <v/>
      </c>
      <c r="Q166" s="79" t="str">
        <f>IF(AND(Tabella1[[#This Row],[Nome Gara]]&lt;&gt;"",Tabella1[[#This Row],[Circolo]]=""),"Circolo","")</f>
        <v/>
      </c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27" customHeight="1" x14ac:dyDescent="0.25">
      <c r="B167" s="12"/>
      <c r="C16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Gara]]="NOVEMBRE","NOVEMBRE",C166))))))))))))</f>
        <v>LUGLIO</v>
      </c>
      <c r="D167" s="13"/>
      <c r="E167" s="51"/>
      <c r="F167" s="45" t="s">
        <v>19</v>
      </c>
      <c r="G167" s="45">
        <v>2</v>
      </c>
      <c r="H16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</v>
      </c>
      <c r="I167" s="55" t="s">
        <v>312</v>
      </c>
      <c r="J167" s="54" t="s">
        <v>137</v>
      </c>
      <c r="K167" s="84">
        <v>3</v>
      </c>
      <c r="L167" s="107" t="s">
        <v>5</v>
      </c>
      <c r="M1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7" s="81" t="str">
        <f>IF(AND(Tabella1[[#This Row],[Nome Gara]]&lt;&gt;"",Tabella1[[#This Row],[Tipologia]]=""),"Tipologia","")</f>
        <v/>
      </c>
      <c r="O167" s="81" t="str">
        <f>IF(AND(Tabella1[[#This Row],[Nome Gara]]&lt;&gt;"",Tabella1[[#This Row],[Data inizio]]=""),"Data","")</f>
        <v/>
      </c>
      <c r="P167" s="81" t="str">
        <f>IF(AND(Tabella1[[#This Row],[Nome Gara]]&lt;&gt;"",Tabella1[[#This Row],[Zona]]=""),"Zona","")</f>
        <v/>
      </c>
      <c r="Q167" s="79" t="str">
        <f>IF(AND(Tabella1[[#This Row],[Nome Gara]]&lt;&gt;"",Tabella1[[#This Row],[Circolo]]=""),"Circolo","")</f>
        <v/>
      </c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27" customHeight="1" x14ac:dyDescent="0.25">
      <c r="B168" s="12"/>
      <c r="C16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Gara]]="NOVEMBRE","NOVEMBRE",C167))))))))))))</f>
        <v>LUGLIO</v>
      </c>
      <c r="D168" s="13"/>
      <c r="E168" s="51"/>
      <c r="F168" s="45" t="s">
        <v>24</v>
      </c>
      <c r="G168" s="45">
        <v>2</v>
      </c>
      <c r="H16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8" s="55" t="s">
        <v>210</v>
      </c>
      <c r="J168" s="54" t="s">
        <v>133</v>
      </c>
      <c r="K168" s="84">
        <v>7</v>
      </c>
      <c r="L168" s="107" t="s">
        <v>5</v>
      </c>
      <c r="M1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8" s="81" t="str">
        <f>IF(AND(Tabella1[[#This Row],[Nome Gara]]&lt;&gt;"",Tabella1[[#This Row],[Tipologia]]=""),"Tipologia","")</f>
        <v/>
      </c>
      <c r="O168" s="81" t="str">
        <f>IF(AND(Tabella1[[#This Row],[Nome Gara]]&lt;&gt;"",Tabella1[[#This Row],[Data inizio]]=""),"Data","")</f>
        <v/>
      </c>
      <c r="P168" s="81" t="str">
        <f>IF(AND(Tabella1[[#This Row],[Nome Gara]]&lt;&gt;"",Tabella1[[#This Row],[Zona]]=""),"Zona","")</f>
        <v/>
      </c>
      <c r="Q168" s="79" t="str">
        <f>IF(AND(Tabella1[[#This Row],[Nome Gara]]&lt;&gt;"",Tabella1[[#This Row],[Circolo]]=""),"Circolo","")</f>
        <v/>
      </c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27" customHeight="1" x14ac:dyDescent="0.25">
      <c r="B169" s="12"/>
      <c r="C16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Gara]]="NOVEMBRE","NOVEMBRE",C168))))))))))))</f>
        <v>LUGLIO</v>
      </c>
      <c r="D169" s="13"/>
      <c r="E169" s="51"/>
      <c r="F169" s="45" t="s">
        <v>25</v>
      </c>
      <c r="G169" s="45">
        <v>3</v>
      </c>
      <c r="H16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69" s="56" t="s">
        <v>203</v>
      </c>
      <c r="J169" s="54" t="s">
        <v>349</v>
      </c>
      <c r="K169" s="84">
        <v>1</v>
      </c>
      <c r="L169" s="107" t="s">
        <v>5</v>
      </c>
      <c r="M1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69" s="81" t="str">
        <f>IF(AND(Tabella1[[#This Row],[Nome Gara]]&lt;&gt;"",Tabella1[[#This Row],[Tipologia]]=""),"Tipologia","")</f>
        <v/>
      </c>
      <c r="O169" s="81" t="str">
        <f>IF(AND(Tabella1[[#This Row],[Nome Gara]]&lt;&gt;"",Tabella1[[#This Row],[Data inizio]]=""),"Data","")</f>
        <v/>
      </c>
      <c r="P169" s="81" t="str">
        <f>IF(AND(Tabella1[[#This Row],[Nome Gara]]&lt;&gt;"",Tabella1[[#This Row],[Zona]]=""),"Zona","")</f>
        <v/>
      </c>
      <c r="Q169" s="79" t="str">
        <f>IF(AND(Tabella1[[#This Row],[Nome Gara]]&lt;&gt;"",Tabella1[[#This Row],[Circolo]]=""),"Circolo","")</f>
        <v/>
      </c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27" customHeight="1" x14ac:dyDescent="0.25">
      <c r="B170" s="12"/>
      <c r="C17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Gara]]="NOVEMBRE","NOVEMBRE",C169))))))))))))</f>
        <v>LUGLIO</v>
      </c>
      <c r="D170" s="13"/>
      <c r="E170" s="51"/>
      <c r="F170" s="45" t="s">
        <v>19</v>
      </c>
      <c r="G170" s="45">
        <v>3</v>
      </c>
      <c r="H17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0" s="55" t="s">
        <v>370</v>
      </c>
      <c r="J170" s="54" t="s">
        <v>52</v>
      </c>
      <c r="K170" s="84">
        <v>5</v>
      </c>
      <c r="L170" s="107" t="s">
        <v>5</v>
      </c>
      <c r="M17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0" s="81" t="str">
        <f>IF(AND(Tabella1[[#This Row],[Nome Gara]]&lt;&gt;"",Tabella1[[#This Row],[Tipologia]]=""),"Tipologia","")</f>
        <v/>
      </c>
      <c r="O170" s="81" t="str">
        <f>IF(AND(Tabella1[[#This Row],[Nome Gara]]&lt;&gt;"",Tabella1[[#This Row],[Data inizio]]=""),"Data","")</f>
        <v/>
      </c>
      <c r="P170" s="81" t="str">
        <f>IF(AND(Tabella1[[#This Row],[Nome Gara]]&lt;&gt;"",Tabella1[[#This Row],[Zona]]=""),"Zona","")</f>
        <v/>
      </c>
      <c r="Q170" s="79" t="str">
        <f>IF(AND(Tabella1[[#This Row],[Nome Gara]]&lt;&gt;"",Tabella1[[#This Row],[Circolo]]=""),"Circolo","")</f>
        <v/>
      </c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27" customHeight="1" x14ac:dyDescent="0.25">
      <c r="B171" s="12"/>
      <c r="C17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Gara]]="NOVEMBRE","NOVEMBRE",C170))))))))))))</f>
        <v>LUGLIO</v>
      </c>
      <c r="D171" s="13"/>
      <c r="E171" s="51"/>
      <c r="F171" s="45" t="s">
        <v>22</v>
      </c>
      <c r="G171" s="45">
        <v>3</v>
      </c>
      <c r="H17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1" s="55" t="s">
        <v>401</v>
      </c>
      <c r="J171" s="54" t="s">
        <v>76</v>
      </c>
      <c r="K171" s="84">
        <v>6</v>
      </c>
      <c r="L171" s="107" t="s">
        <v>5</v>
      </c>
      <c r="M1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1" s="81" t="str">
        <f>IF(AND(Tabella1[[#This Row],[Nome Gara]]&lt;&gt;"",Tabella1[[#This Row],[Tipologia]]=""),"Tipologia","")</f>
        <v/>
      </c>
      <c r="O171" s="81" t="str">
        <f>IF(AND(Tabella1[[#This Row],[Nome Gara]]&lt;&gt;"",Tabella1[[#This Row],[Data inizio]]=""),"Data","")</f>
        <v/>
      </c>
      <c r="P171" s="81" t="str">
        <f>IF(AND(Tabella1[[#This Row],[Nome Gara]]&lt;&gt;"",Tabella1[[#This Row],[Zona]]=""),"Zona","")</f>
        <v/>
      </c>
      <c r="Q171" s="79" t="str">
        <f>IF(AND(Tabella1[[#This Row],[Nome Gara]]&lt;&gt;"",Tabella1[[#This Row],[Circolo]]=""),"Circolo","")</f>
        <v/>
      </c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27" customHeight="1" x14ac:dyDescent="0.25">
      <c r="B172" s="12"/>
      <c r="C17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Gara]]="NOVEMBRE","NOVEMBRE",C171))))))))))))</f>
        <v>LUGLIO</v>
      </c>
      <c r="D172" s="13"/>
      <c r="E172" s="51"/>
      <c r="F172" s="45" t="s">
        <v>19</v>
      </c>
      <c r="G172" s="45">
        <v>3</v>
      </c>
      <c r="H17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4</v>
      </c>
      <c r="I172" s="55" t="s">
        <v>134</v>
      </c>
      <c r="J172" s="54" t="s">
        <v>135</v>
      </c>
      <c r="K172" s="84">
        <v>7</v>
      </c>
      <c r="L172" s="107" t="s">
        <v>5</v>
      </c>
      <c r="M1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2" s="81" t="str">
        <f>IF(AND(Tabella1[[#This Row],[Nome Gara]]&lt;&gt;"",Tabella1[[#This Row],[Tipologia]]=""),"Tipologia","")</f>
        <v/>
      </c>
      <c r="O172" s="81" t="str">
        <f>IF(AND(Tabella1[[#This Row],[Nome Gara]]&lt;&gt;"",Tabella1[[#This Row],[Data inizio]]=""),"Data","")</f>
        <v/>
      </c>
      <c r="P172" s="81" t="str">
        <f>IF(AND(Tabella1[[#This Row],[Nome Gara]]&lt;&gt;"",Tabella1[[#This Row],[Zona]]=""),"Zona","")</f>
        <v/>
      </c>
      <c r="Q172" s="79" t="str">
        <f>IF(AND(Tabella1[[#This Row],[Nome Gara]]&lt;&gt;"",Tabella1[[#This Row],[Circolo]]=""),"Circolo","")</f>
        <v/>
      </c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27" customHeight="1" x14ac:dyDescent="0.25">
      <c r="B173" s="12"/>
      <c r="C17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Gara]]="NOVEMBRE","NOVEMBRE",C172))))))))))))</f>
        <v>LUGLIO</v>
      </c>
      <c r="D173" s="13"/>
      <c r="E173" s="51"/>
      <c r="F173" s="45" t="s">
        <v>24</v>
      </c>
      <c r="G173" s="45">
        <v>5</v>
      </c>
      <c r="H17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3" s="55" t="s">
        <v>210</v>
      </c>
      <c r="J173" s="54" t="s">
        <v>63</v>
      </c>
      <c r="K173" s="84">
        <v>1</v>
      </c>
      <c r="L173" s="107" t="s">
        <v>5</v>
      </c>
      <c r="M1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3" s="81" t="str">
        <f>IF(AND(Tabella1[[#This Row],[Nome Gara]]&lt;&gt;"",Tabella1[[#This Row],[Tipologia]]=""),"Tipologia","")</f>
        <v/>
      </c>
      <c r="O173" s="81" t="str">
        <f>IF(AND(Tabella1[[#This Row],[Nome Gara]]&lt;&gt;"",Tabella1[[#This Row],[Data inizio]]=""),"Data","")</f>
        <v/>
      </c>
      <c r="P173" s="81" t="str">
        <f>IF(AND(Tabella1[[#This Row],[Nome Gara]]&lt;&gt;"",Tabella1[[#This Row],[Zona]]=""),"Zona","")</f>
        <v/>
      </c>
      <c r="Q173" s="79" t="str">
        <f>IF(AND(Tabella1[[#This Row],[Nome Gara]]&lt;&gt;"",Tabella1[[#This Row],[Circolo]]=""),"Circolo","")</f>
        <v/>
      </c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37" customFormat="1" ht="27" customHeight="1" x14ac:dyDescent="0.35">
      <c r="A174" s="67"/>
      <c r="B174" s="12"/>
      <c r="C17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Gara]]="NOVEMBRE","NOVEMBRE",C173))))))))))))</f>
        <v>LUGLIO</v>
      </c>
      <c r="D174" s="13"/>
      <c r="E174" s="51"/>
      <c r="F174" s="45" t="s">
        <v>24</v>
      </c>
      <c r="G174" s="45">
        <v>5</v>
      </c>
      <c r="H17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4" s="55" t="s">
        <v>210</v>
      </c>
      <c r="J174" s="54" t="s">
        <v>329</v>
      </c>
      <c r="K174" s="84">
        <v>2</v>
      </c>
      <c r="L174" s="107" t="s">
        <v>5</v>
      </c>
      <c r="M1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4" s="81" t="str">
        <f>IF(AND(Tabella1[[#This Row],[Nome Gara]]&lt;&gt;"",Tabella1[[#This Row],[Tipologia]]=""),"Tipologia","")</f>
        <v/>
      </c>
      <c r="O174" s="81" t="str">
        <f>IF(AND(Tabella1[[#This Row],[Nome Gara]]&lt;&gt;"",Tabella1[[#This Row],[Data inizio]]=""),"Data","")</f>
        <v/>
      </c>
      <c r="P174" s="81" t="str">
        <f>IF(AND(Tabella1[[#This Row],[Nome Gara]]&lt;&gt;"",Tabella1[[#This Row],[Zona]]=""),"Zona","")</f>
        <v/>
      </c>
      <c r="Q174" s="79" t="str">
        <f>IF(AND(Tabella1[[#This Row],[Nome Gara]]&lt;&gt;"",Tabella1[[#This Row],[Circolo]]=""),"Circolo","")</f>
        <v/>
      </c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</row>
    <row r="175" spans="1:35" ht="27" customHeight="1" x14ac:dyDescent="0.25">
      <c r="B175" s="12"/>
      <c r="C17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Gara]]="NOVEMBRE","NOVEMBRE",C174))))))))))))</f>
        <v>LUGLIO</v>
      </c>
      <c r="D175" s="13"/>
      <c r="E175" s="51"/>
      <c r="F175" s="45" t="s">
        <v>25</v>
      </c>
      <c r="G175" s="45">
        <v>5</v>
      </c>
      <c r="H175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5" s="55" t="s">
        <v>423</v>
      </c>
      <c r="J175" s="54" t="s">
        <v>283</v>
      </c>
      <c r="K175" s="84">
        <v>3</v>
      </c>
      <c r="L175" s="107"/>
      <c r="M17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5" s="19" t="str">
        <f>IF(AND(Tabella1[[#This Row],[Nome Gara]]&lt;&gt;"",Tabella1[[#This Row],[Tipologia]]=""),"Tipologia","")</f>
        <v/>
      </c>
      <c r="O175" s="19" t="str">
        <f>IF(AND(Tabella1[[#This Row],[Nome Gara]]&lt;&gt;"",Tabella1[[#This Row],[Data inizio]]=""),"Data","")</f>
        <v/>
      </c>
      <c r="P175" s="19" t="str">
        <f>IF(AND(Tabella1[[#This Row],[Nome Gara]]&lt;&gt;"",Tabella1[[#This Row],[Zona]]=""),"Zona","")</f>
        <v/>
      </c>
      <c r="Q175" s="16" t="str">
        <f>IF(AND(Tabella1[[#This Row],[Nome Gara]]&lt;&gt;"",Tabella1[[#This Row],[Circolo]]=""),"Circolo","")</f>
        <v/>
      </c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27" customHeight="1" x14ac:dyDescent="0.25">
      <c r="B176" s="12"/>
      <c r="C17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Gara]]="NOVEMBRE","NOVEMBRE",C175))))))))))))</f>
        <v>LUGLIO</v>
      </c>
      <c r="D176" s="13"/>
      <c r="E176" s="51"/>
      <c r="F176" s="45" t="s">
        <v>24</v>
      </c>
      <c r="G176" s="45">
        <v>5</v>
      </c>
      <c r="H17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76" s="55" t="s">
        <v>210</v>
      </c>
      <c r="J176" s="54" t="s">
        <v>135</v>
      </c>
      <c r="K176" s="84">
        <v>7</v>
      </c>
      <c r="L176" s="107" t="s">
        <v>5</v>
      </c>
      <c r="M1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6" s="81" t="str">
        <f>IF(AND(Tabella1[[#This Row],[Nome Gara]]&lt;&gt;"",Tabella1[[#This Row],[Tipologia]]=""),"Tipologia","")</f>
        <v/>
      </c>
      <c r="O176" s="81" t="str">
        <f>IF(AND(Tabella1[[#This Row],[Nome Gara]]&lt;&gt;"",Tabella1[[#This Row],[Data inizio]]=""),"Data","")</f>
        <v/>
      </c>
      <c r="P176" s="81" t="str">
        <f>IF(AND(Tabella1[[#This Row],[Nome Gara]]&lt;&gt;"",Tabella1[[#This Row],[Zona]]=""),"Zona","")</f>
        <v/>
      </c>
      <c r="Q176" s="79" t="str">
        <f>IF(AND(Tabella1[[#This Row],[Nome Gara]]&lt;&gt;"",Tabella1[[#This Row],[Circolo]]=""),"Circolo","")</f>
        <v/>
      </c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7" customHeight="1" x14ac:dyDescent="0.25">
      <c r="B177" s="12"/>
      <c r="C17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Gara]]="NOVEMBRE","NOVEMBRE",C176))))))))))))</f>
        <v>LUGLIO</v>
      </c>
      <c r="D177" s="13"/>
      <c r="E177" s="51"/>
      <c r="F177" s="45" t="s">
        <v>19</v>
      </c>
      <c r="G177" s="45">
        <v>6</v>
      </c>
      <c r="H17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7</v>
      </c>
      <c r="I177" s="55" t="s">
        <v>238</v>
      </c>
      <c r="J177" s="54" t="s">
        <v>162</v>
      </c>
      <c r="K177" s="84">
        <v>4</v>
      </c>
      <c r="L177" s="107" t="s">
        <v>5</v>
      </c>
      <c r="M17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7" s="81" t="str">
        <f>IF(AND(Tabella1[[#This Row],[Nome Gara]]&lt;&gt;"",Tabella1[[#This Row],[Tipologia]]=""),"Tipologia","")</f>
        <v/>
      </c>
      <c r="O177" s="81" t="str">
        <f>IF(AND(Tabella1[[#This Row],[Nome Gara]]&lt;&gt;"",Tabella1[[#This Row],[Data inizio]]=""),"Data","")</f>
        <v/>
      </c>
      <c r="P177" s="81" t="str">
        <f>IF(AND(Tabella1[[#This Row],[Nome Gara]]&lt;&gt;"",Tabella1[[#This Row],[Zona]]=""),"Zona","")</f>
        <v/>
      </c>
      <c r="Q177" s="79" t="str">
        <f>IF(AND(Tabella1[[#This Row],[Nome Gara]]&lt;&gt;"",Tabella1[[#This Row],[Circolo]]=""),"Circolo","")</f>
        <v/>
      </c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7" customHeight="1" x14ac:dyDescent="0.25">
      <c r="B178" s="12"/>
      <c r="C17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Gara]]="NOVEMBRE","NOVEMBRE",C177))))))))))))</f>
        <v>LUGLIO</v>
      </c>
      <c r="D178" s="13"/>
      <c r="E178" s="51"/>
      <c r="F178" s="45" t="s">
        <v>21</v>
      </c>
      <c r="G178" s="45">
        <v>6</v>
      </c>
      <c r="H178" s="93">
        <v>10</v>
      </c>
      <c r="I178" s="55" t="s">
        <v>335</v>
      </c>
      <c r="J178" s="54" t="s">
        <v>133</v>
      </c>
      <c r="K178" s="84">
        <v>6</v>
      </c>
      <c r="L178" s="107"/>
      <c r="M17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8" s="19" t="str">
        <f>IF(AND(Tabella1[[#This Row],[Nome Gara]]&lt;&gt;"",Tabella1[[#This Row],[Tipologia]]=""),"Tipologia","")</f>
        <v/>
      </c>
      <c r="O178" s="19" t="str">
        <f>IF(AND(Tabella1[[#This Row],[Nome Gara]]&lt;&gt;"",Tabella1[[#This Row],[Data inizio]]=""),"Data","")</f>
        <v/>
      </c>
      <c r="P178" s="19" t="str">
        <f>IF(AND(Tabella1[[#This Row],[Nome Gara]]&lt;&gt;"",Tabella1[[#This Row],[Zona]]=""),"Zona","")</f>
        <v/>
      </c>
      <c r="Q178" s="16" t="str">
        <f>IF(AND(Tabella1[[#This Row],[Nome Gara]]&lt;&gt;"",Tabella1[[#This Row],[Circolo]]=""),"Circolo","")</f>
        <v/>
      </c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7" customHeight="1" x14ac:dyDescent="0.25">
      <c r="B179" s="12"/>
      <c r="C17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Gara]]="NOVEMBRE","NOVEMBRE",C178))))))))))))</f>
        <v>LUGLIO</v>
      </c>
      <c r="D179" s="13"/>
      <c r="E179" s="51"/>
      <c r="F179" s="45" t="s">
        <v>21</v>
      </c>
      <c r="G179" s="45">
        <v>6</v>
      </c>
      <c r="H179" s="45">
        <v>10</v>
      </c>
      <c r="I179" s="55" t="s">
        <v>334</v>
      </c>
      <c r="J179" s="54" t="s">
        <v>130</v>
      </c>
      <c r="K179" s="84">
        <v>1</v>
      </c>
      <c r="L179" s="107" t="s">
        <v>5</v>
      </c>
      <c r="M1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79" s="81" t="str">
        <f>IF(AND(Tabella1[[#This Row],[Nome Gara]]&lt;&gt;"",Tabella1[[#This Row],[Tipologia]]=""),"Tipologia","")</f>
        <v/>
      </c>
      <c r="O179" s="81" t="str">
        <f>IF(AND(Tabella1[[#This Row],[Nome Gara]]&lt;&gt;"",Tabella1[[#This Row],[Data inizio]]=""),"Data","")</f>
        <v/>
      </c>
      <c r="P179" s="81" t="str">
        <f>IF(AND(Tabella1[[#This Row],[Nome Gara]]&lt;&gt;"",Tabella1[[#This Row],[Zona]]=""),"Zona","")</f>
        <v/>
      </c>
      <c r="Q179" s="79" t="str">
        <f>IF(AND(Tabella1[[#This Row],[Nome Gara]]&lt;&gt;"",Tabella1[[#This Row],[Circolo]]=""),"Circolo","")</f>
        <v/>
      </c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7" customHeight="1" x14ac:dyDescent="0.25">
      <c r="B180" s="12"/>
      <c r="C18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Gara]]="NOVEMBRE","NOVEMBRE",C179))))))))))))</f>
        <v>LUGLIO</v>
      </c>
      <c r="D180" s="13"/>
      <c r="E180" s="51"/>
      <c r="F180" s="45" t="s">
        <v>24</v>
      </c>
      <c r="G180" s="45">
        <v>7</v>
      </c>
      <c r="H18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0" s="55" t="s">
        <v>210</v>
      </c>
      <c r="J180" s="54" t="s">
        <v>136</v>
      </c>
      <c r="K180" s="84">
        <v>2</v>
      </c>
      <c r="L180" s="107" t="s">
        <v>5</v>
      </c>
      <c r="M18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0" s="81" t="str">
        <f>IF(AND(Tabella1[[#This Row],[Nome Gara]]&lt;&gt;"",Tabella1[[#This Row],[Tipologia]]=""),"Tipologia","")</f>
        <v/>
      </c>
      <c r="O180" s="81" t="str">
        <f>IF(AND(Tabella1[[#This Row],[Nome Gara]]&lt;&gt;"",Tabella1[[#This Row],[Data inizio]]=""),"Data","")</f>
        <v/>
      </c>
      <c r="P180" s="81" t="str">
        <f>IF(AND(Tabella1[[#This Row],[Nome Gara]]&lt;&gt;"",Tabella1[[#This Row],[Zona]]=""),"Zona","")</f>
        <v/>
      </c>
      <c r="Q180" s="79" t="str">
        <f>IF(AND(Tabella1[[#This Row],[Nome Gara]]&lt;&gt;"",Tabella1[[#This Row],[Circolo]]=""),"Circolo","")</f>
        <v/>
      </c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7" customHeight="1" x14ac:dyDescent="0.25">
      <c r="B181" s="12"/>
      <c r="C18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Gara]]="NOVEMBRE","NOVEMBRE",C180))))))))))))</f>
        <v>LUGLIO</v>
      </c>
      <c r="D181" s="13"/>
      <c r="E181" s="51"/>
      <c r="F181" s="45" t="s">
        <v>24</v>
      </c>
      <c r="G181" s="45">
        <v>7</v>
      </c>
      <c r="H1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1" s="55" t="s">
        <v>410</v>
      </c>
      <c r="J181" s="54" t="s">
        <v>278</v>
      </c>
      <c r="K181" s="84">
        <v>3</v>
      </c>
      <c r="L181" s="107" t="s">
        <v>5</v>
      </c>
      <c r="M1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1" s="81" t="str">
        <f>IF(AND(Tabella1[[#This Row],[Nome Gara]]&lt;&gt;"",Tabella1[[#This Row],[Tipologia]]=""),"Tipologia","")</f>
        <v/>
      </c>
      <c r="O181" s="81" t="str">
        <f>IF(AND(Tabella1[[#This Row],[Nome Gara]]&lt;&gt;"",Tabella1[[#This Row],[Data inizio]]=""),"Data","")</f>
        <v/>
      </c>
      <c r="P181" s="81" t="str">
        <f>IF(AND(Tabella1[[#This Row],[Nome Gara]]&lt;&gt;"",Tabella1[[#This Row],[Zona]]=""),"Zona","")</f>
        <v/>
      </c>
      <c r="Q181" s="79" t="str">
        <f>IF(AND(Tabella1[[#This Row],[Nome Gara]]&lt;&gt;"",Tabella1[[#This Row],[Circolo]]=""),"Circolo","")</f>
        <v/>
      </c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7" customHeight="1" x14ac:dyDescent="0.25">
      <c r="B182" s="12"/>
      <c r="C18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Gara]]="NOVEMBRE","NOVEMBRE",C181))))))))))))</f>
        <v>LUGLIO</v>
      </c>
      <c r="D182" s="13"/>
      <c r="E182" s="51"/>
      <c r="F182" s="45" t="s">
        <v>25</v>
      </c>
      <c r="G182" s="45">
        <v>7</v>
      </c>
      <c r="H18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2" s="55" t="s">
        <v>188</v>
      </c>
      <c r="J182" s="54" t="s">
        <v>239</v>
      </c>
      <c r="K182" s="84">
        <v>4</v>
      </c>
      <c r="L182" s="107" t="s">
        <v>5</v>
      </c>
      <c r="M1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2" s="81" t="str">
        <f>IF(AND(Tabella1[[#This Row],[Nome Gara]]&lt;&gt;"",Tabella1[[#This Row],[Tipologia]]=""),"Tipologia","")</f>
        <v/>
      </c>
      <c r="O182" s="81" t="str">
        <f>IF(AND(Tabella1[[#This Row],[Nome Gara]]&lt;&gt;"",Tabella1[[#This Row],[Data inizio]]=""),"Data","")</f>
        <v/>
      </c>
      <c r="P182" s="81" t="str">
        <f>IF(AND(Tabella1[[#This Row],[Nome Gara]]&lt;&gt;"",Tabella1[[#This Row],[Zona]]=""),"Zona","")</f>
        <v/>
      </c>
      <c r="Q182" s="79" t="str">
        <f>IF(AND(Tabella1[[#This Row],[Nome Gara]]&lt;&gt;"",Tabella1[[#This Row],[Circolo]]=""),"Circolo","")</f>
        <v/>
      </c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7" customHeight="1" x14ac:dyDescent="0.25">
      <c r="B183" s="12"/>
      <c r="C18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Gara]]="NOVEMBRE","NOVEMBRE",C182))))))))))))</f>
        <v>LUGLIO</v>
      </c>
      <c r="D183" s="13"/>
      <c r="E183" s="51"/>
      <c r="F183" s="45" t="s">
        <v>24</v>
      </c>
      <c r="G183" s="45">
        <v>8</v>
      </c>
      <c r="H18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3" s="55" t="s">
        <v>210</v>
      </c>
      <c r="J183" s="54" t="s">
        <v>124</v>
      </c>
      <c r="K183" s="84">
        <v>2</v>
      </c>
      <c r="L183" s="107" t="s">
        <v>5</v>
      </c>
      <c r="M1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3" s="81" t="str">
        <f>IF(AND(Tabella1[[#This Row],[Nome Gara]]&lt;&gt;"",Tabella1[[#This Row],[Tipologia]]=""),"Tipologia","")</f>
        <v/>
      </c>
      <c r="O183" s="81" t="str">
        <f>IF(AND(Tabella1[[#This Row],[Nome Gara]]&lt;&gt;"",Tabella1[[#This Row],[Data inizio]]=""),"Data","")</f>
        <v/>
      </c>
      <c r="P183" s="81" t="str">
        <f>IF(AND(Tabella1[[#This Row],[Nome Gara]]&lt;&gt;"",Tabella1[[#This Row],[Zona]]=""),"Zona","")</f>
        <v/>
      </c>
      <c r="Q183" s="79" t="str">
        <f>IF(AND(Tabella1[[#This Row],[Nome Gara]]&lt;&gt;"",Tabella1[[#This Row],[Circolo]]=""),"Circolo","")</f>
        <v/>
      </c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7" customHeight="1" x14ac:dyDescent="0.25">
      <c r="B184" s="12"/>
      <c r="C18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Gara]]="NOVEMBRE","NOVEMBRE",C183))))))))))))</f>
        <v>LUGLIO</v>
      </c>
      <c r="D184" s="13"/>
      <c r="E184" s="51"/>
      <c r="F184" s="45" t="s">
        <v>151</v>
      </c>
      <c r="G184" s="45">
        <v>9</v>
      </c>
      <c r="H18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11</v>
      </c>
      <c r="I184" s="55" t="s">
        <v>301</v>
      </c>
      <c r="J184" s="54" t="s">
        <v>276</v>
      </c>
      <c r="K184" s="84">
        <v>3</v>
      </c>
      <c r="L184" s="107" t="s">
        <v>5</v>
      </c>
      <c r="M18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4" s="81" t="str">
        <f>IF(AND(Tabella1[[#This Row],[Nome Gara]]&lt;&gt;"",Tabella1[[#This Row],[Tipologia]]=""),"Tipologia","")</f>
        <v/>
      </c>
      <c r="O184" s="81" t="str">
        <f>IF(AND(Tabella1[[#This Row],[Nome Gara]]&lt;&gt;"",Tabella1[[#This Row],[Data inizio]]=""),"Data","")</f>
        <v/>
      </c>
      <c r="P184" s="81" t="str">
        <f>IF(AND(Tabella1[[#This Row],[Nome Gara]]&lt;&gt;"",Tabella1[[#This Row],[Zona]]=""),"Zona","")</f>
        <v/>
      </c>
      <c r="Q184" s="79" t="str">
        <f>IF(AND(Tabella1[[#This Row],[Nome Gara]]&lt;&gt;"",Tabella1[[#This Row],[Circolo]]=""),"Circolo","")</f>
        <v/>
      </c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7" customHeight="1" x14ac:dyDescent="0.25">
      <c r="B185" s="12"/>
      <c r="C18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Gara]]="NOVEMBRE","NOVEMBRE",C184))))))))))))</f>
        <v>LUGLIO</v>
      </c>
      <c r="D185" s="13"/>
      <c r="E185" s="51"/>
      <c r="F185" s="45" t="s">
        <v>24</v>
      </c>
      <c r="G185" s="45">
        <v>10</v>
      </c>
      <c r="H18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5" s="55" t="s">
        <v>210</v>
      </c>
      <c r="J185" s="54" t="s">
        <v>359</v>
      </c>
      <c r="K185" s="84">
        <v>2</v>
      </c>
      <c r="L185" s="107" t="s">
        <v>5</v>
      </c>
      <c r="M18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5" s="81" t="str">
        <f>IF(AND(Tabella1[[#This Row],[Nome Gara]]&lt;&gt;"",Tabella1[[#This Row],[Tipologia]]=""),"Tipologia","")</f>
        <v/>
      </c>
      <c r="O185" s="81" t="str">
        <f>IF(AND(Tabella1[[#This Row],[Nome Gara]]&lt;&gt;"",Tabella1[[#This Row],[Data inizio]]=""),"Data","")</f>
        <v/>
      </c>
      <c r="P185" s="81" t="str">
        <f>IF(AND(Tabella1[[#This Row],[Nome Gara]]&lt;&gt;"",Tabella1[[#This Row],[Zona]]=""),"Zona","")</f>
        <v/>
      </c>
      <c r="Q185" s="79" t="str">
        <f>IF(AND(Tabella1[[#This Row],[Nome Gara]]&lt;&gt;"",Tabella1[[#This Row],[Circolo]]=""),"Circolo","")</f>
        <v/>
      </c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7" customHeight="1" x14ac:dyDescent="0.25">
      <c r="B186" s="12"/>
      <c r="C18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Gara]]="NOVEMBRE","NOVEMBRE",C185))))))))))))</f>
        <v>LUGLIO</v>
      </c>
      <c r="D186" s="13"/>
      <c r="E186" s="51"/>
      <c r="F186" s="45" t="s">
        <v>24</v>
      </c>
      <c r="G186" s="45">
        <v>10</v>
      </c>
      <c r="H18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6" s="55" t="s">
        <v>213</v>
      </c>
      <c r="J186" s="54" t="s">
        <v>98</v>
      </c>
      <c r="K186" s="84">
        <v>6</v>
      </c>
      <c r="L186" s="107" t="s">
        <v>5</v>
      </c>
      <c r="M18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6" s="81" t="str">
        <f>IF(AND(Tabella1[[#This Row],[Nome Gara]]&lt;&gt;"",Tabella1[[#This Row],[Tipologia]]=""),"Tipologia","")</f>
        <v/>
      </c>
      <c r="O186" s="81" t="str">
        <f>IF(AND(Tabella1[[#This Row],[Nome Gara]]&lt;&gt;"",Tabella1[[#This Row],[Data inizio]]=""),"Data","")</f>
        <v/>
      </c>
      <c r="P186" s="81" t="str">
        <f>IF(AND(Tabella1[[#This Row],[Nome Gara]]&lt;&gt;"",Tabella1[[#This Row],[Zona]]=""),"Zona","")</f>
        <v/>
      </c>
      <c r="Q186" s="79" t="str">
        <f>IF(AND(Tabella1[[#This Row],[Nome Gara]]&lt;&gt;"",Tabella1[[#This Row],[Circolo]]=""),"Circolo","")</f>
        <v/>
      </c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7" customHeight="1" x14ac:dyDescent="0.25">
      <c r="B187" s="12"/>
      <c r="C18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Gara]]="NOVEMBRE","NOVEMBRE",C186))))))))))))</f>
        <v>LUGLIO</v>
      </c>
      <c r="D187" s="13"/>
      <c r="E187" s="51"/>
      <c r="F187" s="45" t="s">
        <v>25</v>
      </c>
      <c r="G187" s="45">
        <v>11</v>
      </c>
      <c r="H18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7" s="55" t="s">
        <v>245</v>
      </c>
      <c r="J187" s="54" t="s">
        <v>228</v>
      </c>
      <c r="K187" s="84">
        <v>4</v>
      </c>
      <c r="L187" s="107" t="s">
        <v>5</v>
      </c>
      <c r="M18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7" s="81" t="str">
        <f>IF(AND(Tabella1[[#This Row],[Nome Gara]]&lt;&gt;"",Tabella1[[#This Row],[Tipologia]]=""),"Tipologia","")</f>
        <v/>
      </c>
      <c r="O187" s="81" t="str">
        <f>IF(AND(Tabella1[[#This Row],[Nome Gara]]&lt;&gt;"",Tabella1[[#This Row],[Data inizio]]=""),"Data","")</f>
        <v/>
      </c>
      <c r="P187" s="81" t="str">
        <f>IF(AND(Tabella1[[#This Row],[Nome Gara]]&lt;&gt;"",Tabella1[[#This Row],[Zona]]=""),"Zona","")</f>
        <v/>
      </c>
      <c r="Q187" s="79" t="str">
        <f>IF(AND(Tabella1[[#This Row],[Nome Gara]]&lt;&gt;"",Tabella1[[#This Row],[Circolo]]=""),"Circolo","")</f>
        <v/>
      </c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7" customHeight="1" x14ac:dyDescent="0.25">
      <c r="B188" s="12"/>
      <c r="C18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Gara]]="NOVEMBRE","NOVEMBRE",C187))))))))))))</f>
        <v>LUGLIO</v>
      </c>
      <c r="D188" s="13"/>
      <c r="E188" s="51"/>
      <c r="F188" s="45" t="s">
        <v>24</v>
      </c>
      <c r="G188" s="45">
        <v>13</v>
      </c>
      <c r="H18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88" s="55" t="s">
        <v>210</v>
      </c>
      <c r="J188" s="54" t="s">
        <v>104</v>
      </c>
      <c r="K188" s="84">
        <v>2</v>
      </c>
      <c r="L188" s="107" t="s">
        <v>5</v>
      </c>
      <c r="M18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8" s="81" t="str">
        <f>IF(AND(Tabella1[[#This Row],[Nome Gara]]&lt;&gt;"",Tabella1[[#This Row],[Tipologia]]=""),"Tipologia","")</f>
        <v/>
      </c>
      <c r="O188" s="81" t="str">
        <f>IF(AND(Tabella1[[#This Row],[Nome Gara]]&lt;&gt;"",Tabella1[[#This Row],[Data inizio]]=""),"Data","")</f>
        <v/>
      </c>
      <c r="P188" s="81" t="str">
        <f>IF(AND(Tabella1[[#This Row],[Nome Gara]]&lt;&gt;"",Tabella1[[#This Row],[Zona]]=""),"Zona","")</f>
        <v/>
      </c>
      <c r="Q188" s="79" t="str">
        <f>IF(AND(Tabella1[[#This Row],[Nome Gara]]&lt;&gt;"",Tabella1[[#This Row],[Circolo]]=""),"Circolo","")</f>
        <v/>
      </c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7" customHeight="1" x14ac:dyDescent="0.25">
      <c r="B189" s="12"/>
      <c r="C18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Gara]]="NOVEMBRE","NOVEMBRE",C188))))))))))))</f>
        <v>LUGLIO</v>
      </c>
      <c r="D189" s="13"/>
      <c r="E189" s="51"/>
      <c r="F189" s="45" t="s">
        <v>21</v>
      </c>
      <c r="G189" s="45">
        <v>14</v>
      </c>
      <c r="H189" s="45">
        <v>16</v>
      </c>
      <c r="I189" s="55" t="s">
        <v>336</v>
      </c>
      <c r="J189" s="54" t="s">
        <v>137</v>
      </c>
      <c r="K189" s="84">
        <v>3</v>
      </c>
      <c r="L189" s="107" t="s">
        <v>5</v>
      </c>
      <c r="M18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89" s="81" t="str">
        <f>IF(AND(Tabella1[[#This Row],[Nome Gara]]&lt;&gt;"",Tabella1[[#This Row],[Tipologia]]=""),"Tipologia","")</f>
        <v/>
      </c>
      <c r="O189" s="81" t="str">
        <f>IF(AND(Tabella1[[#This Row],[Nome Gara]]&lt;&gt;"",Tabella1[[#This Row],[Data inizio]]=""),"Data","")</f>
        <v/>
      </c>
      <c r="P189" s="81" t="str">
        <f>IF(AND(Tabella1[[#This Row],[Nome Gara]]&lt;&gt;"",Tabella1[[#This Row],[Zona]]=""),"Zona","")</f>
        <v/>
      </c>
      <c r="Q189" s="79" t="str">
        <f>IF(AND(Tabella1[[#This Row],[Nome Gara]]&lt;&gt;"",Tabella1[[#This Row],[Circolo]]=""),"Circolo","")</f>
        <v/>
      </c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7" customHeight="1" x14ac:dyDescent="0.25">
      <c r="B190" s="12"/>
      <c r="C19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Gara]]="NOVEMBRE","NOVEMBRE",C189))))))))))))</f>
        <v>LUGLIO</v>
      </c>
      <c r="D190" s="13"/>
      <c r="E190" s="51"/>
      <c r="F190" s="45" t="s">
        <v>21</v>
      </c>
      <c r="G190" s="45">
        <v>14</v>
      </c>
      <c r="H190" s="45">
        <v>16</v>
      </c>
      <c r="I190" s="55" t="s">
        <v>337</v>
      </c>
      <c r="J190" s="54" t="s">
        <v>137</v>
      </c>
      <c r="K190" s="84">
        <v>3</v>
      </c>
      <c r="L190" s="107" t="s">
        <v>5</v>
      </c>
      <c r="M19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0" s="81" t="str">
        <f>IF(AND(Tabella1[[#This Row],[Nome Gara]]&lt;&gt;"",Tabella1[[#This Row],[Tipologia]]=""),"Tipologia","")</f>
        <v/>
      </c>
      <c r="O190" s="81" t="str">
        <f>IF(AND(Tabella1[[#This Row],[Nome Gara]]&lt;&gt;"",Tabella1[[#This Row],[Data inizio]]=""),"Data","")</f>
        <v/>
      </c>
      <c r="P190" s="81" t="str">
        <f>IF(AND(Tabella1[[#This Row],[Nome Gara]]&lt;&gt;"",Tabella1[[#This Row],[Zona]]=""),"Zona","")</f>
        <v/>
      </c>
      <c r="Q190" s="79" t="str">
        <f>IF(AND(Tabella1[[#This Row],[Nome Gara]]&lt;&gt;"",Tabella1[[#This Row],[Circolo]]=""),"Circolo","")</f>
        <v/>
      </c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7" customHeight="1" x14ac:dyDescent="0.25">
      <c r="B191" s="12"/>
      <c r="C19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Gara]]="NOVEMBRE","NOVEMBRE",C190))))))))))))</f>
        <v>LUGLIO</v>
      </c>
      <c r="D191" s="13"/>
      <c r="E191" s="51"/>
      <c r="F191" s="45" t="s">
        <v>24</v>
      </c>
      <c r="G191" s="45">
        <v>15</v>
      </c>
      <c r="H19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1" s="55" t="s">
        <v>210</v>
      </c>
      <c r="J191" s="54" t="s">
        <v>138</v>
      </c>
      <c r="K191" s="84">
        <v>2</v>
      </c>
      <c r="L191" s="107" t="s">
        <v>5</v>
      </c>
      <c r="M19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1" s="81" t="str">
        <f>IF(AND(Tabella1[[#This Row],[Nome Gara]]&lt;&gt;"",Tabella1[[#This Row],[Tipologia]]=""),"Tipologia","")</f>
        <v/>
      </c>
      <c r="O191" s="81" t="str">
        <f>IF(AND(Tabella1[[#This Row],[Nome Gara]]&lt;&gt;"",Tabella1[[#This Row],[Data inizio]]=""),"Data","")</f>
        <v/>
      </c>
      <c r="P191" s="81" t="str">
        <f>IF(AND(Tabella1[[#This Row],[Nome Gara]]&lt;&gt;"",Tabella1[[#This Row],[Zona]]=""),"Zona","")</f>
        <v/>
      </c>
      <c r="Q191" s="79" t="str">
        <f>IF(AND(Tabella1[[#This Row],[Nome Gara]]&lt;&gt;"",Tabella1[[#This Row],[Circolo]]=""),"Circolo","")</f>
        <v/>
      </c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7" customHeight="1" x14ac:dyDescent="0.25">
      <c r="B192" s="12"/>
      <c r="C19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Gara]]="NOVEMBRE","NOVEMBRE",C191))))))))))))</f>
        <v>LUGLIO</v>
      </c>
      <c r="D192" s="13"/>
      <c r="E192" s="51"/>
      <c r="F192" s="45" t="s">
        <v>24</v>
      </c>
      <c r="G192" s="45">
        <v>15</v>
      </c>
      <c r="H19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2" s="55" t="s">
        <v>364</v>
      </c>
      <c r="J192" s="54" t="s">
        <v>319</v>
      </c>
      <c r="K192" s="84">
        <v>3</v>
      </c>
      <c r="L192" s="107" t="s">
        <v>5</v>
      </c>
      <c r="M19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2" s="81" t="str">
        <f>IF(AND(Tabella1[[#This Row],[Nome Gara]]&lt;&gt;"",Tabella1[[#This Row],[Tipologia]]=""),"Tipologia","")</f>
        <v/>
      </c>
      <c r="O192" s="81" t="str">
        <f>IF(AND(Tabella1[[#This Row],[Nome Gara]]&lt;&gt;"",Tabella1[[#This Row],[Data inizio]]=""),"Data","")</f>
        <v/>
      </c>
      <c r="P192" s="81" t="str">
        <f>IF(AND(Tabella1[[#This Row],[Nome Gara]]&lt;&gt;"",Tabella1[[#This Row],[Zona]]=""),"Zona","")</f>
        <v/>
      </c>
      <c r="Q192" s="79" t="str">
        <f>IF(AND(Tabella1[[#This Row],[Nome Gara]]&lt;&gt;"",Tabella1[[#This Row],[Circolo]]=""),"Circolo","")</f>
        <v/>
      </c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27" customHeight="1" x14ac:dyDescent="0.25">
      <c r="B193" s="12"/>
      <c r="C19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Gara]]="NOVEMBRE","NOVEMBRE",C192))))))))))))</f>
        <v>LUGLIO</v>
      </c>
      <c r="D193" s="13"/>
      <c r="E193" s="51"/>
      <c r="F193" s="45" t="s">
        <v>25</v>
      </c>
      <c r="G193" s="45">
        <v>16</v>
      </c>
      <c r="H19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3" s="55" t="s">
        <v>188</v>
      </c>
      <c r="J193" s="54" t="s">
        <v>157</v>
      </c>
      <c r="K193" s="84">
        <v>3</v>
      </c>
      <c r="L193" s="107" t="s">
        <v>5</v>
      </c>
      <c r="M19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3" s="81" t="str">
        <f>IF(AND(Tabella1[[#This Row],[Nome Gara]]&lt;&gt;"",Tabella1[[#This Row],[Tipologia]]=""),"Tipologia","")</f>
        <v/>
      </c>
      <c r="O193" s="81" t="str">
        <f>IF(AND(Tabella1[[#This Row],[Nome Gara]]&lt;&gt;"",Tabella1[[#This Row],[Data inizio]]=""),"Data","")</f>
        <v/>
      </c>
      <c r="P193" s="81" t="str">
        <f>IF(AND(Tabella1[[#This Row],[Nome Gara]]&lt;&gt;"",Tabella1[[#This Row],[Zona]]=""),"Zona","")</f>
        <v/>
      </c>
      <c r="Q193" s="79" t="str">
        <f>IF(AND(Tabella1[[#This Row],[Nome Gara]]&lt;&gt;"",Tabella1[[#This Row],[Circolo]]=""),"Circolo","")</f>
        <v/>
      </c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27" customHeight="1" x14ac:dyDescent="0.25">
      <c r="B194" s="12"/>
      <c r="C19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Gara]]="NOVEMBRE","NOVEMBRE",C193))))))))))))</f>
        <v>LUGLIO</v>
      </c>
      <c r="D194" s="13"/>
      <c r="E194" s="51"/>
      <c r="F194" s="45" t="s">
        <v>19</v>
      </c>
      <c r="G194" s="45">
        <v>17</v>
      </c>
      <c r="H19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194" s="55" t="s">
        <v>317</v>
      </c>
      <c r="J194" s="54" t="s">
        <v>269</v>
      </c>
      <c r="K194" s="84">
        <v>3</v>
      </c>
      <c r="L194" s="107" t="s">
        <v>5</v>
      </c>
      <c r="M19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4" s="81" t="str">
        <f>IF(AND(Tabella1[[#This Row],[Nome Gara]]&lt;&gt;"",Tabella1[[#This Row],[Tipologia]]=""),"Tipologia","")</f>
        <v/>
      </c>
      <c r="O194" s="81" t="str">
        <f>IF(AND(Tabella1[[#This Row],[Nome Gara]]&lt;&gt;"",Tabella1[[#This Row],[Data inizio]]=""),"Data","")</f>
        <v/>
      </c>
      <c r="P194" s="81" t="str">
        <f>IF(AND(Tabella1[[#This Row],[Nome Gara]]&lt;&gt;"",Tabella1[[#This Row],[Zona]]=""),"Zona","")</f>
        <v/>
      </c>
      <c r="Q194" s="79" t="str">
        <f>IF(AND(Tabella1[[#This Row],[Nome Gara]]&lt;&gt;"",Tabella1[[#This Row],[Circolo]]=""),"Circolo","")</f>
        <v/>
      </c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27" customHeight="1" x14ac:dyDescent="0.25">
      <c r="B195" s="12"/>
      <c r="C19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Gara]]="NOVEMBRE","NOVEMBRE",C194))))))))))))</f>
        <v>LUGLIO</v>
      </c>
      <c r="D195" s="13"/>
      <c r="E195" s="51"/>
      <c r="F195" s="45" t="s">
        <v>21</v>
      </c>
      <c r="G195" s="45">
        <v>17</v>
      </c>
      <c r="H195" s="45">
        <v>18</v>
      </c>
      <c r="I195" s="55" t="s">
        <v>338</v>
      </c>
      <c r="J195" s="54" t="s">
        <v>137</v>
      </c>
      <c r="K195" s="84">
        <v>3</v>
      </c>
      <c r="L195" s="107" t="s">
        <v>5</v>
      </c>
      <c r="M19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5" s="81" t="str">
        <f>IF(AND(Tabella1[[#This Row],[Nome Gara]]&lt;&gt;"",Tabella1[[#This Row],[Tipologia]]=""),"Tipologia","")</f>
        <v/>
      </c>
      <c r="O195" s="81" t="str">
        <f>IF(AND(Tabella1[[#This Row],[Nome Gara]]&lt;&gt;"",Tabella1[[#This Row],[Data inizio]]=""),"Data","")</f>
        <v/>
      </c>
      <c r="P195" s="81" t="str">
        <f>IF(AND(Tabella1[[#This Row],[Nome Gara]]&lt;&gt;"",Tabella1[[#This Row],[Zona]]=""),"Zona","")</f>
        <v/>
      </c>
      <c r="Q195" s="79" t="str">
        <f>IF(AND(Tabella1[[#This Row],[Nome Gara]]&lt;&gt;"",Tabella1[[#This Row],[Circolo]]=""),"Circolo","")</f>
        <v/>
      </c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27" customHeight="1" x14ac:dyDescent="0.25">
      <c r="B196" s="12"/>
      <c r="C19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Gara]]="NOVEMBRE","NOVEMBRE",C195))))))))))))</f>
        <v>LUGLIO</v>
      </c>
      <c r="D196" s="13"/>
      <c r="E196" s="51"/>
      <c r="F196" s="45" t="s">
        <v>19</v>
      </c>
      <c r="G196" s="45">
        <v>17</v>
      </c>
      <c r="H19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18</v>
      </c>
      <c r="I196" s="55" t="s">
        <v>371</v>
      </c>
      <c r="J196" s="54" t="s">
        <v>139</v>
      </c>
      <c r="K196" s="84">
        <v>6</v>
      </c>
      <c r="L196" s="107" t="s">
        <v>5</v>
      </c>
      <c r="M19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6" s="81" t="str">
        <f>IF(AND(Tabella1[[#This Row],[Nome Gara]]&lt;&gt;"",Tabella1[[#This Row],[Tipologia]]=""),"Tipologia","")</f>
        <v/>
      </c>
      <c r="O196" s="81" t="str">
        <f>IF(AND(Tabella1[[#This Row],[Nome Gara]]&lt;&gt;"",Tabella1[[#This Row],[Data inizio]]=""),"Data","")</f>
        <v/>
      </c>
      <c r="P196" s="81" t="str">
        <f>IF(AND(Tabella1[[#This Row],[Nome Gara]]&lt;&gt;"",Tabella1[[#This Row],[Zona]]=""),"Zona","")</f>
        <v/>
      </c>
      <c r="Q196" s="79" t="str">
        <f>IF(AND(Tabella1[[#This Row],[Nome Gara]]&lt;&gt;"",Tabella1[[#This Row],[Circolo]]=""),"Circolo","")</f>
        <v/>
      </c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27" customHeight="1" x14ac:dyDescent="0.25">
      <c r="B197" s="12"/>
      <c r="C19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Gara]]="NOVEMBRE","NOVEMBRE",C196))))))))))))</f>
        <v>LUGLIO</v>
      </c>
      <c r="D197" s="13"/>
      <c r="E197" s="51"/>
      <c r="F197" s="45" t="s">
        <v>24</v>
      </c>
      <c r="G197" s="45">
        <v>19</v>
      </c>
      <c r="H19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7" s="55" t="s">
        <v>210</v>
      </c>
      <c r="J197" s="54" t="s">
        <v>97</v>
      </c>
      <c r="K197" s="84">
        <v>2</v>
      </c>
      <c r="L197" s="107" t="s">
        <v>5</v>
      </c>
      <c r="M19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7" s="81" t="str">
        <f>IF(AND(Tabella1[[#This Row],[Nome Gara]]&lt;&gt;"",Tabella1[[#This Row],[Tipologia]]=""),"Tipologia","")</f>
        <v/>
      </c>
      <c r="O197" s="81" t="str">
        <f>IF(AND(Tabella1[[#This Row],[Nome Gara]]&lt;&gt;"",Tabella1[[#This Row],[Data inizio]]=""),"Data","")</f>
        <v/>
      </c>
      <c r="P197" s="81" t="str">
        <f>IF(AND(Tabella1[[#This Row],[Nome Gara]]&lt;&gt;"",Tabella1[[#This Row],[Zona]]=""),"Zona","")</f>
        <v/>
      </c>
      <c r="Q197" s="79" t="str">
        <f>IF(AND(Tabella1[[#This Row],[Nome Gara]]&lt;&gt;"",Tabella1[[#This Row],[Circolo]]=""),"Circolo","")</f>
        <v/>
      </c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27" customHeight="1" x14ac:dyDescent="0.25">
      <c r="B198" s="12"/>
      <c r="C19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Gara]]="NOVEMBRE","NOVEMBRE",C197))))))))))))</f>
        <v>LUGLIO</v>
      </c>
      <c r="D198" s="13"/>
      <c r="E198" s="51"/>
      <c r="F198" s="45" t="s">
        <v>25</v>
      </c>
      <c r="G198" s="45">
        <v>20</v>
      </c>
      <c r="H19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8" s="55" t="s">
        <v>245</v>
      </c>
      <c r="J198" s="54" t="s">
        <v>279</v>
      </c>
      <c r="K198" s="84">
        <v>3</v>
      </c>
      <c r="L198" s="107" t="s">
        <v>5</v>
      </c>
      <c r="M19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8" s="81" t="str">
        <f>IF(AND(Tabella1[[#This Row],[Nome Gara]]&lt;&gt;"",Tabella1[[#This Row],[Tipologia]]=""),"Tipologia","")</f>
        <v/>
      </c>
      <c r="O198" s="81" t="str">
        <f>IF(AND(Tabella1[[#This Row],[Nome Gara]]&lt;&gt;"",Tabella1[[#This Row],[Data inizio]]=""),"Data","")</f>
        <v/>
      </c>
      <c r="P198" s="81" t="str">
        <f>IF(AND(Tabella1[[#This Row],[Nome Gara]]&lt;&gt;"",Tabella1[[#This Row],[Zona]]=""),"Zona","")</f>
        <v/>
      </c>
      <c r="Q198" s="79" t="str">
        <f>IF(AND(Tabella1[[#This Row],[Nome Gara]]&lt;&gt;"",Tabella1[[#This Row],[Circolo]]=""),"Circolo","")</f>
        <v/>
      </c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37" customFormat="1" ht="27" customHeight="1" x14ac:dyDescent="0.35">
      <c r="A199" s="67"/>
      <c r="B199" s="12"/>
      <c r="C19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Gara]]="NOVEMBRE","NOVEMBRE",C198))))))))))))</f>
        <v>LUGLIO</v>
      </c>
      <c r="D199" s="13"/>
      <c r="E199" s="51"/>
      <c r="F199" s="45" t="s">
        <v>23</v>
      </c>
      <c r="G199" s="45">
        <v>20</v>
      </c>
      <c r="H199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199" s="55" t="s">
        <v>413</v>
      </c>
      <c r="J199" s="54" t="s">
        <v>279</v>
      </c>
      <c r="K199" s="84">
        <v>3</v>
      </c>
      <c r="L199" s="107"/>
      <c r="M19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199" s="19" t="str">
        <f>IF(AND(Tabella1[[#This Row],[Nome Gara]]&lt;&gt;"",Tabella1[[#This Row],[Tipologia]]=""),"Tipologia","")</f>
        <v/>
      </c>
      <c r="O199" s="19" t="str">
        <f>IF(AND(Tabella1[[#This Row],[Nome Gara]]&lt;&gt;"",Tabella1[[#This Row],[Data inizio]]=""),"Data","")</f>
        <v/>
      </c>
      <c r="P199" s="19" t="str">
        <f>IF(AND(Tabella1[[#This Row],[Nome Gara]]&lt;&gt;"",Tabella1[[#This Row],[Zona]]=""),"Zona","")</f>
        <v/>
      </c>
      <c r="Q199" s="16" t="str">
        <f>IF(AND(Tabella1[[#This Row],[Nome Gara]]&lt;&gt;"",Tabella1[[#This Row],[Circolo]]=""),"Circolo","")</f>
        <v/>
      </c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</row>
    <row r="200" spans="1:35" ht="27" customHeight="1" x14ac:dyDescent="0.25">
      <c r="B200" s="12"/>
      <c r="C20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Gara]]="NOVEMBRE","NOVEMBRE",C199))))))))))))</f>
        <v>LUGLIO</v>
      </c>
      <c r="D200" s="13"/>
      <c r="E200" s="51"/>
      <c r="F200" s="45" t="s">
        <v>25</v>
      </c>
      <c r="G200" s="45">
        <v>21</v>
      </c>
      <c r="H200" s="93" t="s">
        <v>402</v>
      </c>
      <c r="I200" s="55" t="s">
        <v>197</v>
      </c>
      <c r="J200" s="54" t="s">
        <v>140</v>
      </c>
      <c r="K200" s="84">
        <v>2</v>
      </c>
      <c r="L200" s="107" t="s">
        <v>5</v>
      </c>
      <c r="M20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0" s="19" t="str">
        <f>IF(AND(Tabella1[[#This Row],[Nome Gara]]&lt;&gt;"",Tabella1[[#This Row],[Tipologia]]=""),"Tipologia","")</f>
        <v/>
      </c>
      <c r="O200" s="19" t="str">
        <f>IF(AND(Tabella1[[#This Row],[Nome Gara]]&lt;&gt;"",Tabella1[[#This Row],[Data inizio]]=""),"Data","")</f>
        <v/>
      </c>
      <c r="P200" s="19" t="str">
        <f>IF(AND(Tabella1[[#This Row],[Nome Gara]]&lt;&gt;"",Tabella1[[#This Row],[Zona]]=""),"Zona","")</f>
        <v/>
      </c>
      <c r="Q200" s="16" t="str">
        <f>IF(AND(Tabella1[[#This Row],[Nome Gara]]&lt;&gt;"",Tabella1[[#This Row],[Circolo]]=""),"Circolo","")</f>
        <v/>
      </c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27" customHeight="1" x14ac:dyDescent="0.25">
      <c r="B201" s="12"/>
      <c r="C20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Gara]]="NOVEMBRE","NOVEMBRE",C200))))))))))))</f>
        <v>LUGLIO</v>
      </c>
      <c r="D201" s="13"/>
      <c r="E201" s="51"/>
      <c r="F201" s="45" t="s">
        <v>261</v>
      </c>
      <c r="G201" s="45">
        <v>21</v>
      </c>
      <c r="H201" s="93">
        <v>23</v>
      </c>
      <c r="I201" s="55" t="s">
        <v>396</v>
      </c>
      <c r="J201" s="54" t="s">
        <v>120</v>
      </c>
      <c r="K201" s="84">
        <v>2</v>
      </c>
      <c r="L201" s="107" t="s">
        <v>5</v>
      </c>
      <c r="M20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1" s="19" t="str">
        <f>IF(AND(Tabella1[[#This Row],[Nome Gara]]&lt;&gt;"",Tabella1[[#This Row],[Tipologia]]=""),"Tipologia","")</f>
        <v/>
      </c>
      <c r="O201" s="19" t="str">
        <f>IF(AND(Tabella1[[#This Row],[Nome Gara]]&lt;&gt;"",Tabella1[[#This Row],[Data inizio]]=""),"Data","")</f>
        <v/>
      </c>
      <c r="P201" s="19" t="str">
        <f>IF(AND(Tabella1[[#This Row],[Nome Gara]]&lt;&gt;"",Tabella1[[#This Row],[Zona]]=""),"Zona","")</f>
        <v/>
      </c>
      <c r="Q201" s="16" t="str">
        <f>IF(AND(Tabella1[[#This Row],[Nome Gara]]&lt;&gt;"",Tabella1[[#This Row],[Circolo]]=""),"Circolo","")</f>
        <v/>
      </c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27" customHeight="1" x14ac:dyDescent="0.25">
      <c r="B202" s="12"/>
      <c r="C20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Gara]]="NOVEMBRE","NOVEMBRE",C201))))))))))))</f>
        <v>LUGLIO</v>
      </c>
      <c r="D202" s="13"/>
      <c r="E202" s="51"/>
      <c r="F202" s="45" t="s">
        <v>22</v>
      </c>
      <c r="G202" s="45">
        <v>21</v>
      </c>
      <c r="H202" s="93">
        <v>22</v>
      </c>
      <c r="I202" s="55" t="s">
        <v>292</v>
      </c>
      <c r="J202" s="54" t="s">
        <v>141</v>
      </c>
      <c r="K202" s="84">
        <v>4</v>
      </c>
      <c r="L202" s="107" t="s">
        <v>5</v>
      </c>
      <c r="M20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2" s="19" t="str">
        <f>IF(AND(Tabella1[[#This Row],[Nome Gara]]&lt;&gt;"",Tabella1[[#This Row],[Tipologia]]=""),"Tipologia","")</f>
        <v/>
      </c>
      <c r="O202" s="19" t="str">
        <f>IF(AND(Tabella1[[#This Row],[Nome Gara]]&lt;&gt;"",Tabella1[[#This Row],[Data inizio]]=""),"Data","")</f>
        <v/>
      </c>
      <c r="P202" s="19" t="str">
        <f>IF(AND(Tabella1[[#This Row],[Nome Gara]]&lt;&gt;"",Tabella1[[#This Row],[Zona]]=""),"Zona","")</f>
        <v/>
      </c>
      <c r="Q202" s="16" t="str">
        <f>IF(AND(Tabella1[[#This Row],[Nome Gara]]&lt;&gt;"",Tabella1[[#This Row],[Circolo]]=""),"Circolo","")</f>
        <v/>
      </c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27" customHeight="1" x14ac:dyDescent="0.25">
      <c r="B203" s="12"/>
      <c r="C20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Gara]]="NOVEMBRE","NOVEMBRE",C202))))))))))))</f>
        <v>LUGLIO</v>
      </c>
      <c r="D203" s="13"/>
      <c r="E203" s="51"/>
      <c r="F203" s="45" t="s">
        <v>24</v>
      </c>
      <c r="G203" s="45">
        <v>22</v>
      </c>
      <c r="H203" s="93" t="s">
        <v>402</v>
      </c>
      <c r="I203" s="55" t="s">
        <v>221</v>
      </c>
      <c r="J203" s="54" t="s">
        <v>144</v>
      </c>
      <c r="K203" s="84">
        <v>1</v>
      </c>
      <c r="L203" s="107" t="s">
        <v>5</v>
      </c>
      <c r="M20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3" s="19" t="str">
        <f>IF(AND(Tabella1[[#This Row],[Nome Gara]]&lt;&gt;"",Tabella1[[#This Row],[Tipologia]]=""),"Tipologia","")</f>
        <v/>
      </c>
      <c r="O203" s="19" t="str">
        <f>IF(AND(Tabella1[[#This Row],[Nome Gara]]&lt;&gt;"",Tabella1[[#This Row],[Data inizio]]=""),"Data","")</f>
        <v/>
      </c>
      <c r="P203" s="19" t="str">
        <f>IF(AND(Tabella1[[#This Row],[Nome Gara]]&lt;&gt;"",Tabella1[[#This Row],[Zona]]=""),"Zona","")</f>
        <v/>
      </c>
      <c r="Q203" s="16" t="str">
        <f>IF(AND(Tabella1[[#This Row],[Nome Gara]]&lt;&gt;"",Tabella1[[#This Row],[Circolo]]=""),"Circolo","")</f>
        <v/>
      </c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27" customHeight="1" x14ac:dyDescent="0.25">
      <c r="B204" s="12"/>
      <c r="C20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Gara]]="NOVEMBRE","NOVEMBRE",C203))))))))))))</f>
        <v>LUGLIO</v>
      </c>
      <c r="D204" s="13"/>
      <c r="E204" s="51"/>
      <c r="F204" s="45" t="s">
        <v>24</v>
      </c>
      <c r="G204" s="45">
        <v>22</v>
      </c>
      <c r="H204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4" s="55" t="s">
        <v>414</v>
      </c>
      <c r="J204" s="54" t="s">
        <v>280</v>
      </c>
      <c r="K204" s="84">
        <v>3</v>
      </c>
      <c r="L204" s="107" t="s">
        <v>5</v>
      </c>
      <c r="M20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4" s="19" t="str">
        <f>IF(AND(Tabella1[[#This Row],[Nome Gara]]&lt;&gt;"",Tabella1[[#This Row],[Tipologia]]=""),"Tipologia","")</f>
        <v/>
      </c>
      <c r="O204" s="19" t="str">
        <f>IF(AND(Tabella1[[#This Row],[Nome Gara]]&lt;&gt;"",Tabella1[[#This Row],[Data inizio]]=""),"Data","")</f>
        <v/>
      </c>
      <c r="P204" s="19" t="str">
        <f>IF(AND(Tabella1[[#This Row],[Nome Gara]]&lt;&gt;"",Tabella1[[#This Row],[Zona]]=""),"Zona","")</f>
        <v/>
      </c>
      <c r="Q204" s="16" t="str">
        <f>IF(AND(Tabella1[[#This Row],[Nome Gara]]&lt;&gt;"",Tabella1[[#This Row],[Circolo]]=""),"Circolo","")</f>
        <v/>
      </c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27" customHeight="1" x14ac:dyDescent="0.25">
      <c r="B205" s="12"/>
      <c r="C20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Gara]]="NOVEMBRE","NOVEMBRE",C204))))))))))))</f>
        <v>LUGLIO</v>
      </c>
      <c r="D205" s="13"/>
      <c r="E205" s="51"/>
      <c r="F205" s="45" t="s">
        <v>24</v>
      </c>
      <c r="G205" s="45">
        <v>22</v>
      </c>
      <c r="H205" s="93" t="s">
        <v>402</v>
      </c>
      <c r="I205" s="55" t="s">
        <v>208</v>
      </c>
      <c r="J205" s="54" t="s">
        <v>129</v>
      </c>
      <c r="K205" s="84">
        <v>5</v>
      </c>
      <c r="L205" s="107" t="s">
        <v>5</v>
      </c>
      <c r="M20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5" s="19" t="str">
        <f>IF(AND(Tabella1[[#This Row],[Nome Gara]]&lt;&gt;"",Tabella1[[#This Row],[Tipologia]]=""),"Tipologia","")</f>
        <v/>
      </c>
      <c r="O205" s="19" t="str">
        <f>IF(AND(Tabella1[[#This Row],[Nome Gara]]&lt;&gt;"",Tabella1[[#This Row],[Data inizio]]=""),"Data","")</f>
        <v/>
      </c>
      <c r="P205" s="19" t="str">
        <f>IF(AND(Tabella1[[#This Row],[Nome Gara]]&lt;&gt;"",Tabella1[[#This Row],[Zona]]=""),"Zona","")</f>
        <v/>
      </c>
      <c r="Q205" s="16" t="str">
        <f>IF(AND(Tabella1[[#This Row],[Nome Gara]]&lt;&gt;"",Tabella1[[#This Row],[Circolo]]=""),"Circolo","")</f>
        <v/>
      </c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27" customHeight="1" x14ac:dyDescent="0.25">
      <c r="B206" s="12"/>
      <c r="C20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Gara]]="NOVEMBRE","NOVEMBRE",C205))))))))))))</f>
        <v>LUGLIO</v>
      </c>
      <c r="D206" s="13"/>
      <c r="E206" s="51"/>
      <c r="F206" s="45" t="s">
        <v>20</v>
      </c>
      <c r="G206" s="45">
        <v>24</v>
      </c>
      <c r="H206" s="93">
        <v>25</v>
      </c>
      <c r="I206" s="55" t="s">
        <v>400</v>
      </c>
      <c r="J206" s="54" t="s">
        <v>73</v>
      </c>
      <c r="K206" s="84">
        <v>2</v>
      </c>
      <c r="L206" s="107" t="s">
        <v>5</v>
      </c>
      <c r="M20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6" s="19" t="str">
        <f>IF(AND(Tabella1[[#This Row],[Nome Gara]]&lt;&gt;"",Tabella1[[#This Row],[Tipologia]]=""),"Tipologia","")</f>
        <v/>
      </c>
      <c r="O206" s="19" t="str">
        <f>IF(AND(Tabella1[[#This Row],[Nome Gara]]&lt;&gt;"",Tabella1[[#This Row],[Data inizio]]=""),"Data","")</f>
        <v/>
      </c>
      <c r="P206" s="19" t="str">
        <f>IF(AND(Tabella1[[#This Row],[Nome Gara]]&lt;&gt;"",Tabella1[[#This Row],[Zona]]=""),"Zona","")</f>
        <v/>
      </c>
      <c r="Q206" s="16" t="str">
        <f>IF(AND(Tabella1[[#This Row],[Nome Gara]]&lt;&gt;"",Tabella1[[#This Row],[Circolo]]=""),"Circolo","")</f>
        <v/>
      </c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27" customHeight="1" x14ac:dyDescent="0.25">
      <c r="B207" s="12"/>
      <c r="C20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Gara]]="NOVEMBRE","NOVEMBRE",C206))))))))))))</f>
        <v>LUGLIO</v>
      </c>
      <c r="D207" s="13"/>
      <c r="E207" s="51"/>
      <c r="F207" s="45" t="s">
        <v>24</v>
      </c>
      <c r="G207" s="45">
        <v>24</v>
      </c>
      <c r="H207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07" s="55" t="s">
        <v>347</v>
      </c>
      <c r="J207" s="54" t="s">
        <v>281</v>
      </c>
      <c r="K207" s="84">
        <v>3</v>
      </c>
      <c r="L207" s="107" t="s">
        <v>5</v>
      </c>
      <c r="M20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7" s="19" t="str">
        <f>IF(AND(Tabella1[[#This Row],[Nome Gara]]&lt;&gt;"",Tabella1[[#This Row],[Tipologia]]=""),"Tipologia","")</f>
        <v/>
      </c>
      <c r="O207" s="19" t="str">
        <f>IF(AND(Tabella1[[#This Row],[Nome Gara]]&lt;&gt;"",Tabella1[[#This Row],[Data inizio]]=""),"Data","")</f>
        <v/>
      </c>
      <c r="P207" s="19" t="str">
        <f>IF(AND(Tabella1[[#This Row],[Nome Gara]]&lt;&gt;"",Tabella1[[#This Row],[Zona]]=""),"Zona","")</f>
        <v/>
      </c>
      <c r="Q207" s="16" t="str">
        <f>IF(AND(Tabella1[[#This Row],[Nome Gara]]&lt;&gt;"",Tabella1[[#This Row],[Circolo]]=""),"Circolo","")</f>
        <v/>
      </c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27" customHeight="1" x14ac:dyDescent="0.25">
      <c r="B208" s="12"/>
      <c r="C20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Gara]]="NOVEMBRE","NOVEMBRE",C207))))))))))))</f>
        <v>LUGLIO</v>
      </c>
      <c r="D208" s="13"/>
      <c r="E208" s="51"/>
      <c r="F208" s="45" t="s">
        <v>19</v>
      </c>
      <c r="G208" s="45">
        <v>24</v>
      </c>
      <c r="H208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25</v>
      </c>
      <c r="I208" s="55" t="s">
        <v>142</v>
      </c>
      <c r="J208" s="54" t="s">
        <v>96</v>
      </c>
      <c r="K208" s="84">
        <v>7</v>
      </c>
      <c r="L208" s="107" t="s">
        <v>5</v>
      </c>
      <c r="M20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8" s="19" t="str">
        <f>IF(AND(Tabella1[[#This Row],[Nome Gara]]&lt;&gt;"",Tabella1[[#This Row],[Tipologia]]=""),"Tipologia","")</f>
        <v/>
      </c>
      <c r="O208" s="19" t="str">
        <f>IF(AND(Tabella1[[#This Row],[Nome Gara]]&lt;&gt;"",Tabella1[[#This Row],[Data inizio]]=""),"Data","")</f>
        <v/>
      </c>
      <c r="P208" s="19" t="str">
        <f>IF(AND(Tabella1[[#This Row],[Nome Gara]]&lt;&gt;"",Tabella1[[#This Row],[Zona]]=""),"Zona","")</f>
        <v/>
      </c>
      <c r="Q208" s="16" t="str">
        <f>IF(AND(Tabella1[[#This Row],[Nome Gara]]&lt;&gt;"",Tabella1[[#This Row],[Circolo]]=""),"Circolo","")</f>
        <v/>
      </c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7" customHeight="1" x14ac:dyDescent="0.25">
      <c r="B209" s="12"/>
      <c r="C20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Gara]]="NOVEMBRE","NOVEMBRE",C208))))))))))))</f>
        <v>LUGLIO</v>
      </c>
      <c r="D209" s="13"/>
      <c r="E209" s="51"/>
      <c r="F209" s="45" t="s">
        <v>151</v>
      </c>
      <c r="G209" s="45">
        <v>25</v>
      </c>
      <c r="H209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27</v>
      </c>
      <c r="I209" s="55" t="s">
        <v>143</v>
      </c>
      <c r="J209" s="54" t="s">
        <v>160</v>
      </c>
      <c r="K209" s="84">
        <v>6</v>
      </c>
      <c r="L209" s="107" t="s">
        <v>5</v>
      </c>
      <c r="M20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09" s="19" t="str">
        <f>IF(AND(Tabella1[[#This Row],[Nome Gara]]&lt;&gt;"",Tabella1[[#This Row],[Tipologia]]=""),"Tipologia","")</f>
        <v/>
      </c>
      <c r="O209" s="19" t="str">
        <f>IF(AND(Tabella1[[#This Row],[Nome Gara]]&lt;&gt;"",Tabella1[[#This Row],[Data inizio]]=""),"Data","")</f>
        <v/>
      </c>
      <c r="P209" s="19" t="str">
        <f>IF(AND(Tabella1[[#This Row],[Nome Gara]]&lt;&gt;"",Tabella1[[#This Row],[Zona]]=""),"Zona","")</f>
        <v/>
      </c>
      <c r="Q209" s="16" t="str">
        <f>IF(AND(Tabella1[[#This Row],[Nome Gara]]&lt;&gt;"",Tabella1[[#This Row],[Circolo]]=""),"Circolo","")</f>
        <v/>
      </c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7" customHeight="1" x14ac:dyDescent="0.25">
      <c r="B210" s="12"/>
      <c r="C2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Gara]]="NOVEMBRE","NOVEMBRE",C209))))))))))))</f>
        <v>LUGLIO</v>
      </c>
      <c r="D210" s="13"/>
      <c r="E210" s="51"/>
      <c r="F210" s="45" t="s">
        <v>19</v>
      </c>
      <c r="G210" s="45">
        <v>27</v>
      </c>
      <c r="H210" s="93">
        <v>28</v>
      </c>
      <c r="I210" s="55" t="s">
        <v>145</v>
      </c>
      <c r="J210" s="54" t="s">
        <v>146</v>
      </c>
      <c r="K210" s="84">
        <v>1</v>
      </c>
      <c r="L210" s="107" t="s">
        <v>5</v>
      </c>
      <c r="M21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0" s="19" t="str">
        <f>IF(AND(Tabella1[[#This Row],[Nome Gara]]&lt;&gt;"",Tabella1[[#This Row],[Tipologia]]=""),"Tipologia","")</f>
        <v/>
      </c>
      <c r="O210" s="19" t="str">
        <f>IF(AND(Tabella1[[#This Row],[Nome Gara]]&lt;&gt;"",Tabella1[[#This Row],[Data inizio]]=""),"Data","")</f>
        <v/>
      </c>
      <c r="P210" s="19" t="str">
        <f>IF(AND(Tabella1[[#This Row],[Nome Gara]]&lt;&gt;"",Tabella1[[#This Row],[Zona]]=""),"Zona","")</f>
        <v/>
      </c>
      <c r="Q210" s="16" t="str">
        <f>IF(AND(Tabella1[[#This Row],[Nome Gara]]&lt;&gt;"",Tabella1[[#This Row],[Circolo]]=""),"Circolo","")</f>
        <v/>
      </c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7" customHeight="1" x14ac:dyDescent="0.25">
      <c r="B211" s="12"/>
      <c r="C21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Gara]]="NOVEMBRE","NOVEMBRE",C210))))))))))))</f>
        <v>LUGLIO</v>
      </c>
      <c r="D211" s="13"/>
      <c r="E211" s="51"/>
      <c r="F211" s="45" t="s">
        <v>151</v>
      </c>
      <c r="G211" s="45">
        <v>27</v>
      </c>
      <c r="H211" s="93">
        <v>29</v>
      </c>
      <c r="I211" s="55" t="s">
        <v>421</v>
      </c>
      <c r="J211" s="54" t="s">
        <v>279</v>
      </c>
      <c r="K211" s="84">
        <v>3</v>
      </c>
      <c r="L211" s="107" t="s">
        <v>5</v>
      </c>
      <c r="M21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1" s="19" t="str">
        <f>IF(AND(Tabella1[[#This Row],[Nome Gara]]&lt;&gt;"",Tabella1[[#This Row],[Tipologia]]=""),"Tipologia","")</f>
        <v/>
      </c>
      <c r="O211" s="19" t="str">
        <f>IF(AND(Tabella1[[#This Row],[Nome Gara]]&lt;&gt;"",Tabella1[[#This Row],[Data inizio]]=""),"Data","")</f>
        <v/>
      </c>
      <c r="P211" s="19" t="str">
        <f>IF(AND(Tabella1[[#This Row],[Nome Gara]]&lt;&gt;"",Tabella1[[#This Row],[Zona]]=""),"Zona","")</f>
        <v/>
      </c>
      <c r="Q211" s="16" t="str">
        <f>IF(AND(Tabella1[[#This Row],[Nome Gara]]&lt;&gt;"",Tabella1[[#This Row],[Circolo]]=""),"Circolo","")</f>
        <v/>
      </c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7" customHeight="1" x14ac:dyDescent="0.25">
      <c r="B212" s="12"/>
      <c r="C2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Gara]]="NOVEMBRE","NOVEMBRE",C211))))))))))))</f>
        <v>LUGLIO</v>
      </c>
      <c r="D212" s="13"/>
      <c r="E212" s="51"/>
      <c r="F212" s="45" t="s">
        <v>22</v>
      </c>
      <c r="G212" s="45">
        <v>28</v>
      </c>
      <c r="H212" s="93">
        <v>29</v>
      </c>
      <c r="I212" s="55" t="s">
        <v>293</v>
      </c>
      <c r="J212" s="54" t="s">
        <v>147</v>
      </c>
      <c r="K212" s="84">
        <v>2</v>
      </c>
      <c r="L212" s="107" t="s">
        <v>5</v>
      </c>
      <c r="M21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2" s="19" t="str">
        <f>IF(AND(Tabella1[[#This Row],[Nome Gara]]&lt;&gt;"",Tabella1[[#This Row],[Tipologia]]=""),"Tipologia","")</f>
        <v/>
      </c>
      <c r="O212" s="19" t="str">
        <f>IF(AND(Tabella1[[#This Row],[Nome Gara]]&lt;&gt;"",Tabella1[[#This Row],[Data inizio]]=""),"Data","")</f>
        <v/>
      </c>
      <c r="P212" s="19" t="str">
        <f>IF(AND(Tabella1[[#This Row],[Nome Gara]]&lt;&gt;"",Tabella1[[#This Row],[Zona]]=""),"Zona","")</f>
        <v/>
      </c>
      <c r="Q212" s="16" t="str">
        <f>IF(AND(Tabella1[[#This Row],[Nome Gara]]&lt;&gt;"",Tabella1[[#This Row],[Circolo]]=""),"Circolo","")</f>
        <v/>
      </c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7" customHeight="1" x14ac:dyDescent="0.25">
      <c r="B213" s="12"/>
      <c r="C2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Gara]]="NOVEMBRE","NOVEMBRE",C212))))))))))))</f>
        <v>LUGLIO</v>
      </c>
      <c r="D213" s="13"/>
      <c r="E213" s="51"/>
      <c r="F213" s="45" t="s">
        <v>25</v>
      </c>
      <c r="G213" s="45">
        <v>28</v>
      </c>
      <c r="H213" s="93" t="s">
        <v>402</v>
      </c>
      <c r="I213" s="55" t="s">
        <v>415</v>
      </c>
      <c r="J213" s="54" t="s">
        <v>101</v>
      </c>
      <c r="K213" s="84">
        <v>3</v>
      </c>
      <c r="L213" s="107" t="s">
        <v>5</v>
      </c>
      <c r="M21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3" s="19" t="str">
        <f>IF(AND(Tabella1[[#This Row],[Nome Gara]]&lt;&gt;"",Tabella1[[#This Row],[Tipologia]]=""),"Tipologia","")</f>
        <v/>
      </c>
      <c r="O213" s="19" t="str">
        <f>IF(AND(Tabella1[[#This Row],[Nome Gara]]&lt;&gt;"",Tabella1[[#This Row],[Data inizio]]=""),"Data","")</f>
        <v/>
      </c>
      <c r="P213" s="19" t="str">
        <f>IF(AND(Tabella1[[#This Row],[Nome Gara]]&lt;&gt;"",Tabella1[[#This Row],[Zona]]=""),"Zona","")</f>
        <v/>
      </c>
      <c r="Q213" s="16" t="str">
        <f>IF(AND(Tabella1[[#This Row],[Nome Gara]]&lt;&gt;"",Tabella1[[#This Row],[Circolo]]=""),"Circolo","")</f>
        <v/>
      </c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7" customHeight="1" x14ac:dyDescent="0.25">
      <c r="B214" s="12"/>
      <c r="C2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Gara]]="NOVEMBRE","NOVEMBRE",C213))))))))))))</f>
        <v>LUGLIO</v>
      </c>
      <c r="D214" s="13"/>
      <c r="E214" s="51"/>
      <c r="F214" s="45" t="s">
        <v>23</v>
      </c>
      <c r="G214" s="45">
        <v>28</v>
      </c>
      <c r="H214" s="93" t="s">
        <v>402</v>
      </c>
      <c r="I214" s="55" t="s">
        <v>407</v>
      </c>
      <c r="J214" s="54" t="s">
        <v>101</v>
      </c>
      <c r="K214" s="84">
        <v>3</v>
      </c>
      <c r="L214" s="107" t="s">
        <v>5</v>
      </c>
      <c r="M21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4" s="19" t="str">
        <f>IF(AND(Tabella1[[#This Row],[Nome Gara]]&lt;&gt;"",Tabella1[[#This Row],[Tipologia]]=""),"Tipologia","")</f>
        <v/>
      </c>
      <c r="O214" s="19" t="str">
        <f>IF(AND(Tabella1[[#This Row],[Nome Gara]]&lt;&gt;"",Tabella1[[#This Row],[Data inizio]]=""),"Data","")</f>
        <v/>
      </c>
      <c r="P214" s="19" t="str">
        <f>IF(AND(Tabella1[[#This Row],[Nome Gara]]&lt;&gt;"",Tabella1[[#This Row],[Zona]]=""),"Zona","")</f>
        <v/>
      </c>
      <c r="Q214" s="16" t="str">
        <f>IF(AND(Tabella1[[#This Row],[Nome Gara]]&lt;&gt;"",Tabella1[[#This Row],[Circolo]]=""),"Circolo","")</f>
        <v/>
      </c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7" customHeight="1" x14ac:dyDescent="0.25">
      <c r="B215" s="12"/>
      <c r="C2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Gara]]="NOVEMBRE","NOVEMBRE",C214))))))))))))</f>
        <v>LUGLIO</v>
      </c>
      <c r="D215" s="13"/>
      <c r="E215" s="51"/>
      <c r="F215" s="45" t="s">
        <v>24</v>
      </c>
      <c r="G215" s="45">
        <v>28</v>
      </c>
      <c r="H215" s="93" t="s">
        <v>402</v>
      </c>
      <c r="I215" s="55" t="s">
        <v>253</v>
      </c>
      <c r="J215" s="54" t="s">
        <v>320</v>
      </c>
      <c r="K215" s="84">
        <v>4</v>
      </c>
      <c r="L215" s="107" t="s">
        <v>5</v>
      </c>
      <c r="M21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5" s="19" t="str">
        <f>IF(AND(Tabella1[[#This Row],[Nome Gara]]&lt;&gt;"",Tabella1[[#This Row],[Tipologia]]=""),"Tipologia","")</f>
        <v/>
      </c>
      <c r="O215" s="19" t="str">
        <f>IF(AND(Tabella1[[#This Row],[Nome Gara]]&lt;&gt;"",Tabella1[[#This Row],[Data inizio]]=""),"Data","")</f>
        <v/>
      </c>
      <c r="P215" s="19" t="str">
        <f>IF(AND(Tabella1[[#This Row],[Nome Gara]]&lt;&gt;"",Tabella1[[#This Row],[Zona]]=""),"Zona","")</f>
        <v/>
      </c>
      <c r="Q215" s="16" t="str">
        <f>IF(AND(Tabella1[[#This Row],[Nome Gara]]&lt;&gt;"",Tabella1[[#This Row],[Circolo]]=""),"Circolo","")</f>
        <v/>
      </c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7" customHeight="1" x14ac:dyDescent="0.25">
      <c r="B216" s="12"/>
      <c r="C21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Gara]]="NOVEMBRE","NOVEMBRE",C215))))))))))))</f>
        <v>LUGLIO</v>
      </c>
      <c r="D216" s="13"/>
      <c r="E216" s="51"/>
      <c r="F216" s="45" t="s">
        <v>19</v>
      </c>
      <c r="G216" s="45">
        <v>29</v>
      </c>
      <c r="H216" s="93">
        <v>30</v>
      </c>
      <c r="I216" s="55" t="s">
        <v>314</v>
      </c>
      <c r="J216" s="54" t="s">
        <v>313</v>
      </c>
      <c r="K216" s="84">
        <v>1</v>
      </c>
      <c r="L216" s="107" t="s">
        <v>5</v>
      </c>
      <c r="M21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6" s="19" t="str">
        <f>IF(AND(Tabella1[[#This Row],[Nome Gara]]&lt;&gt;"",Tabella1[[#This Row],[Tipologia]]=""),"Tipologia","")</f>
        <v/>
      </c>
      <c r="O216" s="19" t="str">
        <f>IF(AND(Tabella1[[#This Row],[Nome Gara]]&lt;&gt;"",Tabella1[[#This Row],[Data inizio]]=""),"Data","")</f>
        <v/>
      </c>
      <c r="P216" s="19" t="str">
        <f>IF(AND(Tabella1[[#This Row],[Nome Gara]]&lt;&gt;"",Tabella1[[#This Row],[Zona]]=""),"Zona","")</f>
        <v/>
      </c>
      <c r="Q216" s="16" t="str">
        <f>IF(AND(Tabella1[[#This Row],[Nome Gara]]&lt;&gt;"",Tabella1[[#This Row],[Circolo]]=""),"Circolo","")</f>
        <v/>
      </c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7" customHeight="1" x14ac:dyDescent="0.25">
      <c r="B217" s="12"/>
      <c r="C2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Gara]]="NOVEMBRE","NOVEMBRE",C216))))))))))))</f>
        <v>LUGLIO</v>
      </c>
      <c r="D217" s="13"/>
      <c r="E217" s="51"/>
      <c r="F217" s="45" t="s">
        <v>19</v>
      </c>
      <c r="G217" s="45">
        <v>29</v>
      </c>
      <c r="H217" s="93">
        <v>30</v>
      </c>
      <c r="I217" s="55" t="s">
        <v>369</v>
      </c>
      <c r="J217" s="54" t="s">
        <v>233</v>
      </c>
      <c r="K217" s="84">
        <v>4</v>
      </c>
      <c r="L217" s="107" t="s">
        <v>5</v>
      </c>
      <c r="M21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7" s="19" t="str">
        <f>IF(AND(Tabella1[[#This Row],[Nome Gara]]&lt;&gt;"",Tabella1[[#This Row],[Tipologia]]=""),"Tipologia","")</f>
        <v/>
      </c>
      <c r="O217" s="19" t="str">
        <f>IF(AND(Tabella1[[#This Row],[Nome Gara]]&lt;&gt;"",Tabella1[[#This Row],[Data inizio]]=""),"Data","")</f>
        <v/>
      </c>
      <c r="P217" s="19" t="str">
        <f>IF(AND(Tabella1[[#This Row],[Nome Gara]]&lt;&gt;"",Tabella1[[#This Row],[Zona]]=""),"Zona","")</f>
        <v/>
      </c>
      <c r="Q217" s="16" t="str">
        <f>IF(AND(Tabella1[[#This Row],[Nome Gara]]&lt;&gt;"",Tabella1[[#This Row],[Circolo]]=""),"Circolo","")</f>
        <v/>
      </c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7" customHeight="1" x14ac:dyDescent="0.25">
      <c r="B218" s="12"/>
      <c r="C2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Gara]]="NOVEMBRE","NOVEMBRE",C217))))))))))))</f>
        <v>LUGLIO</v>
      </c>
      <c r="D218" s="13"/>
      <c r="E218" s="51"/>
      <c r="F218" s="45" t="s">
        <v>21</v>
      </c>
      <c r="G218" s="45">
        <v>29</v>
      </c>
      <c r="H218" s="46">
        <v>44409</v>
      </c>
      <c r="I218" s="55" t="s">
        <v>403</v>
      </c>
      <c r="J218" s="54" t="s">
        <v>148</v>
      </c>
      <c r="K218" s="84">
        <v>6</v>
      </c>
      <c r="L218" s="107" t="s">
        <v>5</v>
      </c>
      <c r="M21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8" s="19" t="str">
        <f>IF(AND(Tabella1[[#This Row],[Nome Gara]]&lt;&gt;"",Tabella1[[#This Row],[Tipologia]]=""),"Tipologia","")</f>
        <v/>
      </c>
      <c r="O218" s="19" t="str">
        <f>IF(AND(Tabella1[[#This Row],[Nome Gara]]&lt;&gt;"",Tabella1[[#This Row],[Data inizio]]=""),"Data","")</f>
        <v/>
      </c>
      <c r="P218" s="19" t="str">
        <f>IF(AND(Tabella1[[#This Row],[Nome Gara]]&lt;&gt;"",Tabella1[[#This Row],[Zona]]=""),"Zona","")</f>
        <v/>
      </c>
      <c r="Q218" s="16" t="str">
        <f>IF(AND(Tabella1[[#This Row],[Nome Gara]]&lt;&gt;"",Tabella1[[#This Row],[Circolo]]=""),"Circolo","")</f>
        <v/>
      </c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7" customHeight="1" x14ac:dyDescent="0.25">
      <c r="B219" s="12"/>
      <c r="C2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Gara]]="NOVEMBRE","NOVEMBRE",C218))))))))))))</f>
        <v>LUGLIO</v>
      </c>
      <c r="D219" s="13"/>
      <c r="E219" s="51"/>
      <c r="F219" s="45" t="s">
        <v>24</v>
      </c>
      <c r="G219" s="45">
        <v>30</v>
      </c>
      <c r="H219" s="93" t="s">
        <v>402</v>
      </c>
      <c r="I219" s="55" t="s">
        <v>416</v>
      </c>
      <c r="J219" s="54" t="s">
        <v>406</v>
      </c>
      <c r="K219" s="84">
        <v>3</v>
      </c>
      <c r="L219" s="107" t="s">
        <v>5</v>
      </c>
      <c r="M21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19" s="19" t="str">
        <f>IF(AND(Tabella1[[#This Row],[Nome Gara]]&lt;&gt;"",Tabella1[[#This Row],[Tipologia]]=""),"Tipologia","")</f>
        <v/>
      </c>
      <c r="O219" s="19" t="str">
        <f>IF(AND(Tabella1[[#This Row],[Nome Gara]]&lt;&gt;"",Tabella1[[#This Row],[Data inizio]]=""),"Data","")</f>
        <v/>
      </c>
      <c r="P219" s="19" t="str">
        <f>IF(AND(Tabella1[[#This Row],[Nome Gara]]&lt;&gt;"",Tabella1[[#This Row],[Zona]]=""),"Zona","")</f>
        <v/>
      </c>
      <c r="Q219" s="16" t="str">
        <f>IF(AND(Tabella1[[#This Row],[Nome Gara]]&lt;&gt;"",Tabella1[[#This Row],[Circolo]]=""),"Circolo","")</f>
        <v/>
      </c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7" customHeight="1" x14ac:dyDescent="0.25">
      <c r="B220" s="34"/>
      <c r="C220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Gara]]="NOVEMBRE","NOVEMBRE",C219))))))))))))</f>
        <v>AGOSTO</v>
      </c>
      <c r="D220" s="35"/>
      <c r="E220" s="47"/>
      <c r="F220" s="44"/>
      <c r="G220" s="44"/>
      <c r="H220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0" s="50" t="s">
        <v>6</v>
      </c>
      <c r="J220" s="49"/>
      <c r="K220" s="83"/>
      <c r="L220" s="106" t="s">
        <v>6</v>
      </c>
      <c r="M220" s="82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0" s="76" t="str">
        <f>IF(AND(Tabella1[[#This Row],[Nome Gara]]&lt;&gt;"",Tabella1[[#This Row],[Tipologia]]=""),"Tipologia","")</f>
        <v>Tipologia</v>
      </c>
      <c r="O220" s="76" t="str">
        <f>IF(AND(Tabella1[[#This Row],[Nome Gara]]&lt;&gt;"",Tabella1[[#This Row],[Data inizio]]=""),"Data","")</f>
        <v>Data</v>
      </c>
      <c r="P220" s="76" t="str">
        <f>IF(AND(Tabella1[[#This Row],[Nome Gara]]&lt;&gt;"",Tabella1[[#This Row],[Zona]]=""),"Zona","")</f>
        <v>Zona</v>
      </c>
      <c r="Q220" s="76" t="str">
        <f>IF(AND(Tabella1[[#This Row],[Nome Gara]]&lt;&gt;"",Tabella1[[#This Row],[Circolo]]=""),"Circolo","")</f>
        <v>Circolo</v>
      </c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7" customHeight="1" x14ac:dyDescent="0.25">
      <c r="B221" s="12"/>
      <c r="C2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Gara]]="NOVEMBRE","NOVEMBRE",C220))))))))))))</f>
        <v>AGOSTO</v>
      </c>
      <c r="D221" s="13"/>
      <c r="E221" s="51"/>
      <c r="F221" s="45" t="s">
        <v>23</v>
      </c>
      <c r="G221" s="45">
        <v>2</v>
      </c>
      <c r="H221" s="93" t="s">
        <v>402</v>
      </c>
      <c r="I221" s="55" t="s">
        <v>417</v>
      </c>
      <c r="J221" s="54" t="s">
        <v>282</v>
      </c>
      <c r="K221" s="84">
        <v>3</v>
      </c>
      <c r="L221" s="107" t="e">
        <v>#REF!</v>
      </c>
      <c r="M22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1" s="19" t="str">
        <f>IF(AND(Tabella1[[#This Row],[Nome Gara]]&lt;&gt;"",Tabella1[[#This Row],[Tipologia]]=""),"Tipologia","")</f>
        <v/>
      </c>
      <c r="O221" s="19" t="str">
        <f>IF(AND(Tabella1[[#This Row],[Nome Gara]]&lt;&gt;"",Tabella1[[#This Row],[Data inizio]]=""),"Data","")</f>
        <v/>
      </c>
      <c r="P221" s="19" t="str">
        <f>IF(AND(Tabella1[[#This Row],[Nome Gara]]&lt;&gt;"",Tabella1[[#This Row],[Zona]]=""),"Zona","")</f>
        <v/>
      </c>
      <c r="Q221" s="16" t="str">
        <f>IF(AND(Tabella1[[#This Row],[Nome Gara]]&lt;&gt;"",Tabella1[[#This Row],[Circolo]]=""),"Circolo","")</f>
        <v/>
      </c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7" customHeight="1" x14ac:dyDescent="0.25">
      <c r="B222" s="12"/>
      <c r="C2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Gara]]="NOVEMBRE","NOVEMBRE",C221))))))))))))</f>
        <v>AGOSTO</v>
      </c>
      <c r="D222" s="13"/>
      <c r="E222" s="51"/>
      <c r="F222" s="45" t="s">
        <v>261</v>
      </c>
      <c r="G222" s="45">
        <v>4</v>
      </c>
      <c r="H222" s="93">
        <v>6</v>
      </c>
      <c r="I222" s="55" t="s">
        <v>339</v>
      </c>
      <c r="J222" s="54" t="s">
        <v>141</v>
      </c>
      <c r="K222" s="84">
        <v>4</v>
      </c>
      <c r="L222" s="107" t="e">
        <v>#REF!</v>
      </c>
      <c r="M22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2" s="19" t="str">
        <f>IF(AND(Tabella1[[#This Row],[Nome Gara]]&lt;&gt;"",Tabella1[[#This Row],[Tipologia]]=""),"Tipologia","")</f>
        <v/>
      </c>
      <c r="O222" s="19" t="str">
        <f>IF(AND(Tabella1[[#This Row],[Nome Gara]]&lt;&gt;"",Tabella1[[#This Row],[Data inizio]]=""),"Data","")</f>
        <v/>
      </c>
      <c r="P222" s="19" t="str">
        <f>IF(AND(Tabella1[[#This Row],[Nome Gara]]&lt;&gt;"",Tabella1[[#This Row],[Zona]]=""),"Zona","")</f>
        <v/>
      </c>
      <c r="Q222" s="16" t="str">
        <f>IF(AND(Tabella1[[#This Row],[Nome Gara]]&lt;&gt;"",Tabella1[[#This Row],[Circolo]]=""),"Circolo","")</f>
        <v/>
      </c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7" customHeight="1" x14ac:dyDescent="0.25">
      <c r="B223" s="12"/>
      <c r="C2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Gara]]="NOVEMBRE","NOVEMBRE",C222))))))))))))</f>
        <v>AGOSTO</v>
      </c>
      <c r="D223" s="13"/>
      <c r="E223" s="51"/>
      <c r="F223" s="45" t="s">
        <v>24</v>
      </c>
      <c r="G223" s="45">
        <v>5</v>
      </c>
      <c r="H223" s="93" t="s">
        <v>402</v>
      </c>
      <c r="I223" s="55" t="s">
        <v>210</v>
      </c>
      <c r="J223" s="54" t="s">
        <v>149</v>
      </c>
      <c r="K223" s="84">
        <v>1</v>
      </c>
      <c r="L223" s="107" t="e">
        <v>#REF!</v>
      </c>
      <c r="M22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3" s="19" t="str">
        <f>IF(AND(Tabella1[[#This Row],[Nome Gara]]&lt;&gt;"",Tabella1[[#This Row],[Tipologia]]=""),"Tipologia","")</f>
        <v/>
      </c>
      <c r="O223" s="19" t="str">
        <f>IF(AND(Tabella1[[#This Row],[Nome Gara]]&lt;&gt;"",Tabella1[[#This Row],[Data inizio]]=""),"Data","")</f>
        <v/>
      </c>
      <c r="P223" s="19" t="str">
        <f>IF(AND(Tabella1[[#This Row],[Nome Gara]]&lt;&gt;"",Tabella1[[#This Row],[Zona]]=""),"Zona","")</f>
        <v/>
      </c>
      <c r="Q223" s="16" t="str">
        <f>IF(AND(Tabella1[[#This Row],[Nome Gara]]&lt;&gt;"",Tabella1[[#This Row],[Circolo]]=""),"Circolo","")</f>
        <v/>
      </c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7" customHeight="1" x14ac:dyDescent="0.25">
      <c r="B224" s="12"/>
      <c r="C2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Gara]]="NOVEMBRE","NOVEMBRE",C223))))))))))))</f>
        <v>AGOSTO</v>
      </c>
      <c r="D224" s="13"/>
      <c r="E224" s="51"/>
      <c r="F224" s="45" t="s">
        <v>24</v>
      </c>
      <c r="G224" s="45">
        <v>5</v>
      </c>
      <c r="H224" s="93" t="s">
        <v>402</v>
      </c>
      <c r="I224" s="55" t="s">
        <v>259</v>
      </c>
      <c r="J224" s="54" t="s">
        <v>283</v>
      </c>
      <c r="K224" s="84">
        <v>3</v>
      </c>
      <c r="L224" s="107" t="e">
        <v>#REF!</v>
      </c>
      <c r="M22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4" s="19" t="str">
        <f>IF(AND(Tabella1[[#This Row],[Nome Gara]]&lt;&gt;"",Tabella1[[#This Row],[Tipologia]]=""),"Tipologia","")</f>
        <v/>
      </c>
      <c r="O224" s="19" t="str">
        <f>IF(AND(Tabella1[[#This Row],[Nome Gara]]&lt;&gt;"",Tabella1[[#This Row],[Data inizio]]=""),"Data","")</f>
        <v/>
      </c>
      <c r="P224" s="19" t="str">
        <f>IF(AND(Tabella1[[#This Row],[Nome Gara]]&lt;&gt;"",Tabella1[[#This Row],[Zona]]=""),"Zona","")</f>
        <v/>
      </c>
      <c r="Q224" s="16" t="str">
        <f>IF(AND(Tabella1[[#This Row],[Nome Gara]]&lt;&gt;"",Tabella1[[#This Row],[Circolo]]=""),"Circolo","")</f>
        <v/>
      </c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27" customHeight="1" x14ac:dyDescent="0.25">
      <c r="B225" s="12"/>
      <c r="C2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Gara]]="NOVEMBRE","NOVEMBRE",C224))))))))))))</f>
        <v>AGOSTO</v>
      </c>
      <c r="D225" s="13"/>
      <c r="E225" s="51"/>
      <c r="F225" s="45" t="s">
        <v>19</v>
      </c>
      <c r="G225" s="45">
        <v>6</v>
      </c>
      <c r="H225" s="93">
        <v>7</v>
      </c>
      <c r="I225" s="55" t="s">
        <v>306</v>
      </c>
      <c r="J225" s="54" t="s">
        <v>283</v>
      </c>
      <c r="K225" s="84">
        <v>3</v>
      </c>
      <c r="L225" s="107" t="e">
        <v>#REF!</v>
      </c>
      <c r="M22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5" s="19" t="str">
        <f>IF(AND(Tabella1[[#This Row],[Nome Gara]]&lt;&gt;"",Tabella1[[#This Row],[Tipologia]]=""),"Tipologia","")</f>
        <v/>
      </c>
      <c r="O225" s="19" t="str">
        <f>IF(AND(Tabella1[[#This Row],[Nome Gara]]&lt;&gt;"",Tabella1[[#This Row],[Data inizio]]=""),"Data","")</f>
        <v/>
      </c>
      <c r="P225" s="19" t="str">
        <f>IF(AND(Tabella1[[#This Row],[Nome Gara]]&lt;&gt;"",Tabella1[[#This Row],[Zona]]=""),"Zona","")</f>
        <v/>
      </c>
      <c r="Q225" s="16" t="str">
        <f>IF(AND(Tabella1[[#This Row],[Nome Gara]]&lt;&gt;"",Tabella1[[#This Row],[Circolo]]=""),"Circolo","")</f>
        <v/>
      </c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37" customFormat="1" ht="27" customHeight="1" x14ac:dyDescent="0.35">
      <c r="A226" s="67"/>
      <c r="B226" s="12"/>
      <c r="C22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Gara]]="NOVEMBRE","NOVEMBRE",C225))))))))))))</f>
        <v>AGOSTO</v>
      </c>
      <c r="D226" s="13"/>
      <c r="E226" s="51"/>
      <c r="F226" s="45" t="s">
        <v>25</v>
      </c>
      <c r="G226" s="45">
        <v>7</v>
      </c>
      <c r="H226" s="93" t="s">
        <v>402</v>
      </c>
      <c r="I226" s="55" t="s">
        <v>246</v>
      </c>
      <c r="J226" s="54" t="s">
        <v>230</v>
      </c>
      <c r="K226" s="84">
        <v>4</v>
      </c>
      <c r="L226" s="107" t="e">
        <v>#REF!</v>
      </c>
      <c r="M22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6" s="19" t="str">
        <f>IF(AND(Tabella1[[#This Row],[Nome Gara]]&lt;&gt;"",Tabella1[[#This Row],[Tipologia]]=""),"Tipologia","")</f>
        <v/>
      </c>
      <c r="O226" s="19" t="str">
        <f>IF(AND(Tabella1[[#This Row],[Nome Gara]]&lt;&gt;"",Tabella1[[#This Row],[Data inizio]]=""),"Data","")</f>
        <v/>
      </c>
      <c r="P226" s="19" t="str">
        <f>IF(AND(Tabella1[[#This Row],[Nome Gara]]&lt;&gt;"",Tabella1[[#This Row],[Zona]]=""),"Zona","")</f>
        <v/>
      </c>
      <c r="Q226" s="16" t="str">
        <f>IF(AND(Tabella1[[#This Row],[Nome Gara]]&lt;&gt;"",Tabella1[[#This Row],[Circolo]]=""),"Circolo","")</f>
        <v/>
      </c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</row>
    <row r="227" spans="1:35" ht="27" customHeight="1" x14ac:dyDescent="0.25">
      <c r="B227" s="12"/>
      <c r="C22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Gara]]="NOVEMBRE","NOVEMBRE",C226))))))))))))</f>
        <v>AGOSTO</v>
      </c>
      <c r="D227" s="13"/>
      <c r="E227" s="51"/>
      <c r="F227" s="45" t="s">
        <v>24</v>
      </c>
      <c r="G227" s="45">
        <v>7</v>
      </c>
      <c r="H227" s="93" t="s">
        <v>402</v>
      </c>
      <c r="I227" s="55" t="s">
        <v>210</v>
      </c>
      <c r="J227" s="54" t="s">
        <v>60</v>
      </c>
      <c r="K227" s="84">
        <v>6</v>
      </c>
      <c r="L227" s="107" t="e">
        <v>#REF!</v>
      </c>
      <c r="M22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7" s="19" t="str">
        <f>IF(AND(Tabella1[[#This Row],[Nome Gara]]&lt;&gt;"",Tabella1[[#This Row],[Tipologia]]=""),"Tipologia","")</f>
        <v/>
      </c>
      <c r="O227" s="19" t="str">
        <f>IF(AND(Tabella1[[#This Row],[Nome Gara]]&lt;&gt;"",Tabella1[[#This Row],[Data inizio]]=""),"Data","")</f>
        <v/>
      </c>
      <c r="P227" s="19" t="str">
        <f>IF(AND(Tabella1[[#This Row],[Nome Gara]]&lt;&gt;"",Tabella1[[#This Row],[Zona]]=""),"Zona","")</f>
        <v/>
      </c>
      <c r="Q227" s="16" t="str">
        <f>IF(AND(Tabella1[[#This Row],[Nome Gara]]&lt;&gt;"",Tabella1[[#This Row],[Circolo]]=""),"Circolo","")</f>
        <v/>
      </c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27" customHeight="1" x14ac:dyDescent="0.25">
      <c r="B228" s="12"/>
      <c r="C22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Gara]]="NOVEMBRE","NOVEMBRE",C227))))))))))))</f>
        <v>AGOSTO</v>
      </c>
      <c r="D228" s="13"/>
      <c r="E228" s="51"/>
      <c r="F228" s="45" t="s">
        <v>19</v>
      </c>
      <c r="G228" s="45">
        <v>7</v>
      </c>
      <c r="H228" s="93">
        <v>8</v>
      </c>
      <c r="I228" s="55" t="s">
        <v>397</v>
      </c>
      <c r="J228" s="54" t="s">
        <v>133</v>
      </c>
      <c r="K228" s="84">
        <v>7</v>
      </c>
      <c r="L228" s="107" t="e">
        <v>#REF!</v>
      </c>
      <c r="M22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8" s="19" t="str">
        <f>IF(AND(Tabella1[[#This Row],[Nome Gara]]&lt;&gt;"",Tabella1[[#This Row],[Tipologia]]=""),"Tipologia","")</f>
        <v/>
      </c>
      <c r="O228" s="19" t="str">
        <f>IF(AND(Tabella1[[#This Row],[Nome Gara]]&lt;&gt;"",Tabella1[[#This Row],[Data inizio]]=""),"Data","")</f>
        <v/>
      </c>
      <c r="P228" s="19" t="str">
        <f>IF(AND(Tabella1[[#This Row],[Nome Gara]]&lt;&gt;"",Tabella1[[#This Row],[Zona]]=""),"Zona","")</f>
        <v/>
      </c>
      <c r="Q228" s="16" t="str">
        <f>IF(AND(Tabella1[[#This Row],[Nome Gara]]&lt;&gt;"",Tabella1[[#This Row],[Circolo]]=""),"Circolo","")</f>
        <v/>
      </c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27" customHeight="1" x14ac:dyDescent="0.25">
      <c r="B229" s="12"/>
      <c r="C22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Gara]]="NOVEMBRE","NOVEMBRE",C228))))))))))))</f>
        <v>AGOSTO</v>
      </c>
      <c r="D229" s="13"/>
      <c r="E229" s="51"/>
      <c r="F229" s="45" t="s">
        <v>25</v>
      </c>
      <c r="G229" s="45">
        <v>10</v>
      </c>
      <c r="H22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29" s="55" t="s">
        <v>263</v>
      </c>
      <c r="J229" s="54" t="s">
        <v>96</v>
      </c>
      <c r="K229" s="84">
        <v>7</v>
      </c>
      <c r="L229" s="107" t="e">
        <v>#REF!</v>
      </c>
      <c r="M22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29" s="81" t="str">
        <f>IF(AND(Tabella1[[#This Row],[Nome Gara]]&lt;&gt;"",Tabella1[[#This Row],[Tipologia]]=""),"Tipologia","")</f>
        <v/>
      </c>
      <c r="O229" s="81" t="str">
        <f>IF(AND(Tabella1[[#This Row],[Nome Gara]]&lt;&gt;"",Tabella1[[#This Row],[Data inizio]]=""),"Data","")</f>
        <v/>
      </c>
      <c r="P229" s="81" t="str">
        <f>IF(AND(Tabella1[[#This Row],[Nome Gara]]&lt;&gt;"",Tabella1[[#This Row],[Zona]]=""),"Zona","")</f>
        <v/>
      </c>
      <c r="Q229" s="79" t="str">
        <f>IF(AND(Tabella1[[#This Row],[Nome Gara]]&lt;&gt;"",Tabella1[[#This Row],[Circolo]]=""),"Circolo","")</f>
        <v/>
      </c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27" customHeight="1" x14ac:dyDescent="0.25">
      <c r="B230" s="12"/>
      <c r="C23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Gara]]="NOVEMBRE","NOVEMBRE",C229))))))))))))</f>
        <v>AGOSTO</v>
      </c>
      <c r="D230" s="13"/>
      <c r="E230" s="51"/>
      <c r="F230" s="45" t="s">
        <v>24</v>
      </c>
      <c r="G230" s="45">
        <v>11</v>
      </c>
      <c r="H230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0" s="55" t="s">
        <v>254</v>
      </c>
      <c r="J230" s="54" t="s">
        <v>320</v>
      </c>
      <c r="K230" s="84">
        <v>4</v>
      </c>
      <c r="L230" s="107" t="e">
        <v>#REF!</v>
      </c>
      <c r="M23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0" s="81" t="str">
        <f>IF(AND(Tabella1[[#This Row],[Nome Gara]]&lt;&gt;"",Tabella1[[#This Row],[Tipologia]]=""),"Tipologia","")</f>
        <v/>
      </c>
      <c r="O230" s="81" t="str">
        <f>IF(AND(Tabella1[[#This Row],[Nome Gara]]&lt;&gt;"",Tabella1[[#This Row],[Data inizio]]=""),"Data","")</f>
        <v/>
      </c>
      <c r="P230" s="81" t="str">
        <f>IF(AND(Tabella1[[#This Row],[Nome Gara]]&lt;&gt;"",Tabella1[[#This Row],[Zona]]=""),"Zona","")</f>
        <v/>
      </c>
      <c r="Q230" s="79" t="str">
        <f>IF(AND(Tabella1[[#This Row],[Nome Gara]]&lt;&gt;"",Tabella1[[#This Row],[Circolo]]=""),"Circolo","")</f>
        <v/>
      </c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27" customHeight="1" x14ac:dyDescent="0.25">
      <c r="B231" s="12"/>
      <c r="C23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Gara]]="NOVEMBRE","NOVEMBRE",C230))))))))))))</f>
        <v>AGOSTO</v>
      </c>
      <c r="D231" s="13"/>
      <c r="E231" s="51"/>
      <c r="F231" s="45" t="s">
        <v>24</v>
      </c>
      <c r="G231" s="45">
        <v>12</v>
      </c>
      <c r="H23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1" s="55" t="s">
        <v>259</v>
      </c>
      <c r="J231" s="54" t="s">
        <v>150</v>
      </c>
      <c r="K231" s="84">
        <v>7</v>
      </c>
      <c r="L231" s="107" t="e">
        <v>#REF!</v>
      </c>
      <c r="M23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1" s="81" t="str">
        <f>IF(AND(Tabella1[[#This Row],[Nome Gara]]&lt;&gt;"",Tabella1[[#This Row],[Tipologia]]=""),"Tipologia","")</f>
        <v/>
      </c>
      <c r="O231" s="81" t="str">
        <f>IF(AND(Tabella1[[#This Row],[Nome Gara]]&lt;&gt;"",Tabella1[[#This Row],[Data inizio]]=""),"Data","")</f>
        <v/>
      </c>
      <c r="P231" s="81" t="str">
        <f>IF(AND(Tabella1[[#This Row],[Nome Gara]]&lt;&gt;"",Tabella1[[#This Row],[Zona]]=""),"Zona","")</f>
        <v/>
      </c>
      <c r="Q231" s="79" t="str">
        <f>IF(AND(Tabella1[[#This Row],[Nome Gara]]&lt;&gt;"",Tabella1[[#This Row],[Circolo]]=""),"Circolo","")</f>
        <v/>
      </c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27" customHeight="1" x14ac:dyDescent="0.25">
      <c r="B232" s="12"/>
      <c r="C23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Gara]]="NOVEMBRE","NOVEMBRE",C231))))))))))))</f>
        <v>AGOSTO</v>
      </c>
      <c r="D232" s="13"/>
      <c r="E232" s="51"/>
      <c r="F232" s="45" t="s">
        <v>151</v>
      </c>
      <c r="G232" s="45">
        <v>18</v>
      </c>
      <c r="H23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20</v>
      </c>
      <c r="I232" s="55" t="s">
        <v>315</v>
      </c>
      <c r="J232" s="54" t="s">
        <v>152</v>
      </c>
      <c r="K232" s="84">
        <v>1</v>
      </c>
      <c r="L232" s="107" t="e">
        <v>#REF!</v>
      </c>
      <c r="M23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2" s="81" t="str">
        <f>IF(AND(Tabella1[[#This Row],[Nome Gara]]&lt;&gt;"",Tabella1[[#This Row],[Tipologia]]=""),"Tipologia","")</f>
        <v/>
      </c>
      <c r="O232" s="81" t="str">
        <f>IF(AND(Tabella1[[#This Row],[Nome Gara]]&lt;&gt;"",Tabella1[[#This Row],[Data inizio]]=""),"Data","")</f>
        <v/>
      </c>
      <c r="P232" s="81" t="str">
        <f>IF(AND(Tabella1[[#This Row],[Nome Gara]]&lt;&gt;"",Tabella1[[#This Row],[Zona]]=""),"Zona","")</f>
        <v/>
      </c>
      <c r="Q232" s="79" t="str">
        <f>IF(AND(Tabella1[[#This Row],[Nome Gara]]&lt;&gt;"",Tabella1[[#This Row],[Circolo]]=""),"Circolo","")</f>
        <v/>
      </c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27" customHeight="1" x14ac:dyDescent="0.25">
      <c r="B233" s="12"/>
      <c r="C23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Gara]]="NOVEMBRE","NOVEMBRE",C232))))))))))))</f>
        <v>AGOSTO</v>
      </c>
      <c r="D233" s="13"/>
      <c r="E233" s="51"/>
      <c r="F233" s="45" t="s">
        <v>25</v>
      </c>
      <c r="G233" s="45">
        <v>18</v>
      </c>
      <c r="H23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3" s="55" t="s">
        <v>247</v>
      </c>
      <c r="J233" s="54" t="s">
        <v>320</v>
      </c>
      <c r="K233" s="84">
        <v>4</v>
      </c>
      <c r="L233" s="107" t="e">
        <v>#REF!</v>
      </c>
      <c r="M23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3" s="81" t="str">
        <f>IF(AND(Tabella1[[#This Row],[Nome Gara]]&lt;&gt;"",Tabella1[[#This Row],[Tipologia]]=""),"Tipologia","")</f>
        <v/>
      </c>
      <c r="O233" s="81" t="str">
        <f>IF(AND(Tabella1[[#This Row],[Nome Gara]]&lt;&gt;"",Tabella1[[#This Row],[Data inizio]]=""),"Data","")</f>
        <v/>
      </c>
      <c r="P233" s="81" t="str">
        <f>IF(AND(Tabella1[[#This Row],[Nome Gara]]&lt;&gt;"",Tabella1[[#This Row],[Zona]]=""),"Zona","")</f>
        <v/>
      </c>
      <c r="Q233" s="79" t="str">
        <f>IF(AND(Tabella1[[#This Row],[Nome Gara]]&lt;&gt;"",Tabella1[[#This Row],[Circolo]]=""),"Circolo","")</f>
        <v/>
      </c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27" customHeight="1" x14ac:dyDescent="0.25">
      <c r="B234" s="12"/>
      <c r="C23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Gara]]="NOVEMBRE","NOVEMBRE",C233))))))))))))</f>
        <v>AGOSTO</v>
      </c>
      <c r="D234" s="13"/>
      <c r="E234" s="51"/>
      <c r="F234" s="45" t="s">
        <v>220</v>
      </c>
      <c r="G234" s="45">
        <v>19</v>
      </c>
      <c r="H234" s="45">
        <v>21</v>
      </c>
      <c r="I234" s="55" t="s">
        <v>222</v>
      </c>
      <c r="J234" s="54" t="s">
        <v>223</v>
      </c>
      <c r="K234" s="84">
        <v>3</v>
      </c>
      <c r="L234" s="107" t="e">
        <v>#REF!</v>
      </c>
      <c r="M23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4" s="81" t="str">
        <f>IF(AND(Tabella1[[#This Row],[Nome Gara]]&lt;&gt;"",Tabella1[[#This Row],[Tipologia]]=""),"Tipologia","")</f>
        <v/>
      </c>
      <c r="O234" s="81" t="str">
        <f>IF(AND(Tabella1[[#This Row],[Nome Gara]]&lt;&gt;"",Tabella1[[#This Row],[Data inizio]]=""),"Data","")</f>
        <v/>
      </c>
      <c r="P234" s="81" t="str">
        <f>IF(AND(Tabella1[[#This Row],[Nome Gara]]&lt;&gt;"",Tabella1[[#This Row],[Zona]]=""),"Zona","")</f>
        <v/>
      </c>
      <c r="Q234" s="79" t="str">
        <f>IF(AND(Tabella1[[#This Row],[Nome Gara]]&lt;&gt;"",Tabella1[[#This Row],[Circolo]]=""),"Circolo","")</f>
        <v/>
      </c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27" customHeight="1" x14ac:dyDescent="0.25">
      <c r="B235" s="12"/>
      <c r="C23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Gara]]="NOVEMBRE","NOVEMBRE",C234))))))))))))</f>
        <v>AGOSTO</v>
      </c>
      <c r="D235" s="13"/>
      <c r="E235" s="51"/>
      <c r="F235" s="45" t="s">
        <v>24</v>
      </c>
      <c r="G235" s="45">
        <v>21</v>
      </c>
      <c r="H235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5" s="55" t="s">
        <v>259</v>
      </c>
      <c r="J235" s="54" t="s">
        <v>153</v>
      </c>
      <c r="K235" s="84">
        <v>7</v>
      </c>
      <c r="L235" s="107" t="e">
        <v>#REF!</v>
      </c>
      <c r="M23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5" s="81" t="str">
        <f>IF(AND(Tabella1[[#This Row],[Nome Gara]]&lt;&gt;"",Tabella1[[#This Row],[Tipologia]]=""),"Tipologia","")</f>
        <v/>
      </c>
      <c r="O235" s="81" t="str">
        <f>IF(AND(Tabella1[[#This Row],[Nome Gara]]&lt;&gt;"",Tabella1[[#This Row],[Data inizio]]=""),"Data","")</f>
        <v/>
      </c>
      <c r="P235" s="81" t="str">
        <f>IF(AND(Tabella1[[#This Row],[Nome Gara]]&lt;&gt;"",Tabella1[[#This Row],[Zona]]=""),"Zona","")</f>
        <v/>
      </c>
      <c r="Q235" s="79" t="str">
        <f>IF(AND(Tabella1[[#This Row],[Nome Gara]]&lt;&gt;"",Tabella1[[#This Row],[Circolo]]=""),"Circolo","")</f>
        <v/>
      </c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27" customHeight="1" x14ac:dyDescent="0.25">
      <c r="B236" s="12"/>
      <c r="C23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Gara]]="NOVEMBRE","NOVEMBRE",C235))))))))))))</f>
        <v>AGOSTO</v>
      </c>
      <c r="D236" s="13"/>
      <c r="E236" s="51"/>
      <c r="F236" s="45" t="s">
        <v>24</v>
      </c>
      <c r="G236" s="45">
        <v>22</v>
      </c>
      <c r="H23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6" s="55" t="s">
        <v>210</v>
      </c>
      <c r="J236" s="54" t="s">
        <v>147</v>
      </c>
      <c r="K236" s="84">
        <v>2</v>
      </c>
      <c r="L236" s="107" t="e">
        <v>#REF!</v>
      </c>
      <c r="M23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6" s="81" t="str">
        <f>IF(AND(Tabella1[[#This Row],[Nome Gara]]&lt;&gt;"",Tabella1[[#This Row],[Tipologia]]=""),"Tipologia","")</f>
        <v/>
      </c>
      <c r="O236" s="81" t="str">
        <f>IF(AND(Tabella1[[#This Row],[Nome Gara]]&lt;&gt;"",Tabella1[[#This Row],[Data inizio]]=""),"Data","")</f>
        <v/>
      </c>
      <c r="P236" s="81" t="str">
        <f>IF(AND(Tabella1[[#This Row],[Nome Gara]]&lt;&gt;"",Tabella1[[#This Row],[Zona]]=""),"Zona","")</f>
        <v/>
      </c>
      <c r="Q236" s="79" t="str">
        <f>IF(AND(Tabella1[[#This Row],[Nome Gara]]&lt;&gt;"",Tabella1[[#This Row],[Circolo]]=""),"Circolo","")</f>
        <v/>
      </c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27" customHeight="1" x14ac:dyDescent="0.25">
      <c r="B237" s="12"/>
      <c r="C23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Gara]]="NOVEMBRE","NOVEMBRE",C236))))))))))))</f>
        <v>AGOSTO</v>
      </c>
      <c r="D237" s="13"/>
      <c r="E237" s="51"/>
      <c r="F237" s="45" t="s">
        <v>24</v>
      </c>
      <c r="G237" s="45">
        <v>24</v>
      </c>
      <c r="H23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37" s="55" t="s">
        <v>255</v>
      </c>
      <c r="J237" s="54" t="s">
        <v>162</v>
      </c>
      <c r="K237" s="84">
        <v>4</v>
      </c>
      <c r="L237" s="107" t="e">
        <v>#REF!</v>
      </c>
      <c r="M23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7" s="81" t="str">
        <f>IF(AND(Tabella1[[#This Row],[Nome Gara]]&lt;&gt;"",Tabella1[[#This Row],[Tipologia]]=""),"Tipologia","")</f>
        <v/>
      </c>
      <c r="O237" s="81" t="str">
        <f>IF(AND(Tabella1[[#This Row],[Nome Gara]]&lt;&gt;"",Tabella1[[#This Row],[Data inizio]]=""),"Data","")</f>
        <v/>
      </c>
      <c r="P237" s="81" t="str">
        <f>IF(AND(Tabella1[[#This Row],[Nome Gara]]&lt;&gt;"",Tabella1[[#This Row],[Zona]]=""),"Zona","")</f>
        <v/>
      </c>
      <c r="Q237" s="79" t="str">
        <f>IF(AND(Tabella1[[#This Row],[Nome Gara]]&lt;&gt;"",Tabella1[[#This Row],[Circolo]]=""),"Circolo","")</f>
        <v/>
      </c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27" customHeight="1" x14ac:dyDescent="0.25">
      <c r="B238" s="12"/>
      <c r="C23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Gara]]="NOVEMBRE","NOVEMBRE",C237))))))))))))</f>
        <v>AGOSTO</v>
      </c>
      <c r="D238" s="13"/>
      <c r="E238" s="51"/>
      <c r="F238" s="45" t="s">
        <v>21</v>
      </c>
      <c r="G238" s="45">
        <v>24</v>
      </c>
      <c r="H238" s="45">
        <v>26</v>
      </c>
      <c r="I238" s="55" t="s">
        <v>340</v>
      </c>
      <c r="J238" s="54" t="s">
        <v>154</v>
      </c>
      <c r="K238" s="84">
        <v>5</v>
      </c>
      <c r="L238" s="107" t="e">
        <v>#REF!</v>
      </c>
      <c r="M23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8" s="81" t="str">
        <f>IF(AND(Tabella1[[#This Row],[Nome Gara]]&lt;&gt;"",Tabella1[[#This Row],[Tipologia]]=""),"Tipologia","")</f>
        <v/>
      </c>
      <c r="O238" s="81" t="str">
        <f>IF(AND(Tabella1[[#This Row],[Nome Gara]]&lt;&gt;"",Tabella1[[#This Row],[Data inizio]]=""),"Data","")</f>
        <v/>
      </c>
      <c r="P238" s="81" t="str">
        <f>IF(AND(Tabella1[[#This Row],[Nome Gara]]&lt;&gt;"",Tabella1[[#This Row],[Zona]]=""),"Zona","")</f>
        <v/>
      </c>
      <c r="Q238" s="79" t="str">
        <f>IF(AND(Tabella1[[#This Row],[Nome Gara]]&lt;&gt;"",Tabella1[[#This Row],[Circolo]]=""),"Circolo","")</f>
        <v/>
      </c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27" customHeight="1" x14ac:dyDescent="0.25">
      <c r="B239" s="12"/>
      <c r="C23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Gara]]="NOVEMBRE","NOVEMBRE",C238))))))))))))</f>
        <v>AGOSTO</v>
      </c>
      <c r="D239" s="13"/>
      <c r="E239" s="51"/>
      <c r="F239" s="45" t="s">
        <v>21</v>
      </c>
      <c r="G239" s="45">
        <v>24</v>
      </c>
      <c r="H239" s="45">
        <v>26</v>
      </c>
      <c r="I239" s="55" t="s">
        <v>341</v>
      </c>
      <c r="J239" s="54" t="s">
        <v>119</v>
      </c>
      <c r="K239" s="84">
        <v>5</v>
      </c>
      <c r="L239" s="107" t="e">
        <v>#REF!</v>
      </c>
      <c r="M23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39" s="81" t="str">
        <f>IF(AND(Tabella1[[#This Row],[Nome Gara]]&lt;&gt;"",Tabella1[[#This Row],[Tipologia]]=""),"Tipologia","")</f>
        <v/>
      </c>
      <c r="O239" s="81" t="str">
        <f>IF(AND(Tabella1[[#This Row],[Nome Gara]]&lt;&gt;"",Tabella1[[#This Row],[Data inizio]]=""),"Data","")</f>
        <v/>
      </c>
      <c r="P239" s="81" t="str">
        <f>IF(AND(Tabella1[[#This Row],[Nome Gara]]&lt;&gt;"",Tabella1[[#This Row],[Zona]]=""),"Zona","")</f>
        <v/>
      </c>
      <c r="Q239" s="79" t="str">
        <f>IF(AND(Tabella1[[#This Row],[Nome Gara]]&lt;&gt;"",Tabella1[[#This Row],[Circolo]]=""),"Circolo","")</f>
        <v/>
      </c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27" customHeight="1" x14ac:dyDescent="0.25">
      <c r="B240" s="12"/>
      <c r="C24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Gara]]="NOVEMBRE","NOVEMBRE",C239))))))))))))</f>
        <v>AGOSTO</v>
      </c>
      <c r="D240" s="13"/>
      <c r="E240" s="51"/>
      <c r="F240" s="45" t="s">
        <v>21</v>
      </c>
      <c r="G240" s="45">
        <v>24</v>
      </c>
      <c r="H240" s="93">
        <v>26</v>
      </c>
      <c r="I240" s="55" t="s">
        <v>346</v>
      </c>
      <c r="J240" s="54" t="s">
        <v>398</v>
      </c>
      <c r="K240" s="84">
        <v>5</v>
      </c>
      <c r="L240" s="107" t="e">
        <v>#REF!</v>
      </c>
      <c r="M24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0" s="19" t="str">
        <f>IF(AND(Tabella1[[#This Row],[Nome Gara]]&lt;&gt;"",Tabella1[[#This Row],[Tipologia]]=""),"Tipologia","")</f>
        <v/>
      </c>
      <c r="O240" s="19" t="str">
        <f>IF(AND(Tabella1[[#This Row],[Nome Gara]]&lt;&gt;"",Tabella1[[#This Row],[Data inizio]]=""),"Data","")</f>
        <v/>
      </c>
      <c r="P240" s="19" t="str">
        <f>IF(AND(Tabella1[[#This Row],[Nome Gara]]&lt;&gt;"",Tabella1[[#This Row],[Zona]]=""),"Zona","")</f>
        <v/>
      </c>
      <c r="Q240" s="16" t="str">
        <f>IF(AND(Tabella1[[#This Row],[Nome Gara]]&lt;&gt;"",Tabella1[[#This Row],[Circolo]]=""),"Circolo","")</f>
        <v/>
      </c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7" customHeight="1" x14ac:dyDescent="0.25">
      <c r="B241" s="12"/>
      <c r="C24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Gara]]="NOVEMBRE","NOVEMBRE",C240))))))))))))</f>
        <v>AGOSTO</v>
      </c>
      <c r="D241" s="13"/>
      <c r="E241" s="51"/>
      <c r="F241" s="45" t="s">
        <v>24</v>
      </c>
      <c r="G241" s="45">
        <v>25</v>
      </c>
      <c r="H24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1" s="55" t="s">
        <v>210</v>
      </c>
      <c r="J241" s="54" t="s">
        <v>358</v>
      </c>
      <c r="K241" s="84">
        <v>4</v>
      </c>
      <c r="L241" s="107" t="e">
        <v>#REF!</v>
      </c>
      <c r="M24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1" s="81" t="str">
        <f>IF(AND(Tabella1[[#This Row],[Nome Gara]]&lt;&gt;"",Tabella1[[#This Row],[Tipologia]]=""),"Tipologia","")</f>
        <v/>
      </c>
      <c r="O241" s="81" t="str">
        <f>IF(AND(Tabella1[[#This Row],[Nome Gara]]&lt;&gt;"",Tabella1[[#This Row],[Data inizio]]=""),"Data","")</f>
        <v/>
      </c>
      <c r="P241" s="81" t="str">
        <f>IF(AND(Tabella1[[#This Row],[Nome Gara]]&lt;&gt;"",Tabella1[[#This Row],[Zona]]=""),"Zona","")</f>
        <v/>
      </c>
      <c r="Q241" s="79" t="str">
        <f>IF(AND(Tabella1[[#This Row],[Nome Gara]]&lt;&gt;"",Tabella1[[#This Row],[Circolo]]=""),"Circolo","")</f>
        <v/>
      </c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7" customHeight="1" x14ac:dyDescent="0.25">
      <c r="B242" s="12"/>
      <c r="C24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Gara]]="NOVEMBRE","NOVEMBRE",C241))))))))))))</f>
        <v>AGOSTO</v>
      </c>
      <c r="D242" s="13"/>
      <c r="E242" s="51"/>
      <c r="F242" s="45" t="s">
        <v>25</v>
      </c>
      <c r="G242" s="45">
        <v>27</v>
      </c>
      <c r="H242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2" s="55" t="s">
        <v>246</v>
      </c>
      <c r="J242" s="54" t="s">
        <v>350</v>
      </c>
      <c r="K242" s="84">
        <v>3</v>
      </c>
      <c r="L242" s="107" t="e">
        <v>#REF!</v>
      </c>
      <c r="M24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2" s="81" t="str">
        <f>IF(AND(Tabella1[[#This Row],[Nome Gara]]&lt;&gt;"",Tabella1[[#This Row],[Tipologia]]=""),"Tipologia","")</f>
        <v/>
      </c>
      <c r="O242" s="81" t="str">
        <f>IF(AND(Tabella1[[#This Row],[Nome Gara]]&lt;&gt;"",Tabella1[[#This Row],[Data inizio]]=""),"Data","")</f>
        <v/>
      </c>
      <c r="P242" s="81" t="str">
        <f>IF(AND(Tabella1[[#This Row],[Nome Gara]]&lt;&gt;"",Tabella1[[#This Row],[Zona]]=""),"Zona","")</f>
        <v/>
      </c>
      <c r="Q242" s="79" t="str">
        <f>IF(AND(Tabella1[[#This Row],[Nome Gara]]&lt;&gt;"",Tabella1[[#This Row],[Circolo]]=""),"Circolo","")</f>
        <v/>
      </c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7" customHeight="1" x14ac:dyDescent="0.25">
      <c r="B243" s="12"/>
      <c r="C24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Gara]]="NOVEMBRE","NOVEMBRE",C242))))))))))))</f>
        <v>AGOSTO</v>
      </c>
      <c r="D243" s="13"/>
      <c r="E243" s="51"/>
      <c r="F243" s="45" t="s">
        <v>24</v>
      </c>
      <c r="G243" s="45">
        <v>28</v>
      </c>
      <c r="H24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3" s="55" t="s">
        <v>207</v>
      </c>
      <c r="J243" s="54" t="s">
        <v>155</v>
      </c>
      <c r="K243" s="84">
        <v>5</v>
      </c>
      <c r="L243" s="107" t="e">
        <v>#REF!</v>
      </c>
      <c r="M24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3" s="81" t="str">
        <f>IF(AND(Tabella1[[#This Row],[Nome Gara]]&lt;&gt;"",Tabella1[[#This Row],[Tipologia]]=""),"Tipologia","")</f>
        <v/>
      </c>
      <c r="O243" s="81" t="str">
        <f>IF(AND(Tabella1[[#This Row],[Nome Gara]]&lt;&gt;"",Tabella1[[#This Row],[Data inizio]]=""),"Data","")</f>
        <v/>
      </c>
      <c r="P243" s="81" t="str">
        <f>IF(AND(Tabella1[[#This Row],[Nome Gara]]&lt;&gt;"",Tabella1[[#This Row],[Zona]]=""),"Zona","")</f>
        <v/>
      </c>
      <c r="Q243" s="79" t="str">
        <f>IF(AND(Tabella1[[#This Row],[Nome Gara]]&lt;&gt;"",Tabella1[[#This Row],[Circolo]]=""),"Circolo","")</f>
        <v/>
      </c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7" customHeight="1" x14ac:dyDescent="0.25">
      <c r="B244" s="12"/>
      <c r="C24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Gara]]="NOVEMBRE","NOVEMBRE",C243))))))))))))</f>
        <v>AGOSTO</v>
      </c>
      <c r="D244" s="13"/>
      <c r="E244" s="51"/>
      <c r="F244" s="45" t="s">
        <v>20</v>
      </c>
      <c r="G244" s="45">
        <v>28</v>
      </c>
      <c r="H24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29</v>
      </c>
      <c r="I244" s="55" t="s">
        <v>383</v>
      </c>
      <c r="J244" s="54" t="s">
        <v>49</v>
      </c>
      <c r="K244" s="84">
        <v>6</v>
      </c>
      <c r="L244" s="107" t="e">
        <v>#REF!</v>
      </c>
      <c r="M24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4" s="81" t="str">
        <f>IF(AND(Tabella1[[#This Row],[Nome Gara]]&lt;&gt;"",Tabella1[[#This Row],[Tipologia]]=""),"Tipologia","")</f>
        <v/>
      </c>
      <c r="O244" s="81" t="str">
        <f>IF(AND(Tabella1[[#This Row],[Nome Gara]]&lt;&gt;"",Tabella1[[#This Row],[Data inizio]]=""),"Data","")</f>
        <v/>
      </c>
      <c r="P244" s="81" t="str">
        <f>IF(AND(Tabella1[[#This Row],[Nome Gara]]&lt;&gt;"",Tabella1[[#This Row],[Zona]]=""),"Zona","")</f>
        <v/>
      </c>
      <c r="Q244" s="79" t="str">
        <f>IF(AND(Tabella1[[#This Row],[Nome Gara]]&lt;&gt;"",Tabella1[[#This Row],[Circolo]]=""),"Circolo","")</f>
        <v/>
      </c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7" customHeight="1" x14ac:dyDescent="0.25">
      <c r="B245" s="12"/>
      <c r="C24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Gara]]="NOVEMBRE","NOVEMBRE",C244))))))))))))</f>
        <v>AGOSTO</v>
      </c>
      <c r="D245" s="13"/>
      <c r="E245" s="51"/>
      <c r="F245" s="45" t="s">
        <v>41</v>
      </c>
      <c r="G245" s="45">
        <v>29</v>
      </c>
      <c r="H245" s="45">
        <v>31</v>
      </c>
      <c r="I245" s="55" t="s">
        <v>219</v>
      </c>
      <c r="J245" s="54" t="s">
        <v>106</v>
      </c>
      <c r="K245" s="84">
        <v>1</v>
      </c>
      <c r="L245" s="107" t="e">
        <v>#REF!</v>
      </c>
      <c r="M24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5" s="81" t="str">
        <f>IF(AND(Tabella1[[#This Row],[Nome Gara]]&lt;&gt;"",Tabella1[[#This Row],[Tipologia]]=""),"Tipologia","")</f>
        <v/>
      </c>
      <c r="O245" s="81" t="str">
        <f>IF(AND(Tabella1[[#This Row],[Nome Gara]]&lt;&gt;"",Tabella1[[#This Row],[Data inizio]]=""),"Data","")</f>
        <v/>
      </c>
      <c r="P245" s="81" t="str">
        <f>IF(AND(Tabella1[[#This Row],[Nome Gara]]&lt;&gt;"",Tabella1[[#This Row],[Zona]]=""),"Zona","")</f>
        <v/>
      </c>
      <c r="Q245" s="79" t="str">
        <f>IF(AND(Tabella1[[#This Row],[Nome Gara]]&lt;&gt;"",Tabella1[[#This Row],[Circolo]]=""),"Circolo","")</f>
        <v/>
      </c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7" customHeight="1" x14ac:dyDescent="0.25">
      <c r="B246" s="12"/>
      <c r="C24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Gara]]="NOVEMBRE","NOVEMBRE",C245))))))))))))</f>
        <v>AGOSTO</v>
      </c>
      <c r="D246" s="13"/>
      <c r="E246" s="51"/>
      <c r="F246" s="45" t="s">
        <v>41</v>
      </c>
      <c r="G246" s="45">
        <v>29</v>
      </c>
      <c r="H246" s="45">
        <v>31</v>
      </c>
      <c r="I246" s="55" t="s">
        <v>156</v>
      </c>
      <c r="J246" s="54" t="s">
        <v>157</v>
      </c>
      <c r="K246" s="84">
        <v>3</v>
      </c>
      <c r="L246" s="107" t="e">
        <v>#REF!</v>
      </c>
      <c r="M24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6" s="81" t="str">
        <f>IF(AND(Tabella1[[#This Row],[Nome Gara]]&lt;&gt;"",Tabella1[[#This Row],[Tipologia]]=""),"Tipologia","")</f>
        <v/>
      </c>
      <c r="O246" s="81" t="str">
        <f>IF(AND(Tabella1[[#This Row],[Nome Gara]]&lt;&gt;"",Tabella1[[#This Row],[Data inizio]]=""),"Data","")</f>
        <v/>
      </c>
      <c r="P246" s="81" t="str">
        <f>IF(AND(Tabella1[[#This Row],[Nome Gara]]&lt;&gt;"",Tabella1[[#This Row],[Zona]]=""),"Zona","")</f>
        <v/>
      </c>
      <c r="Q246" s="79" t="str">
        <f>IF(AND(Tabella1[[#This Row],[Nome Gara]]&lt;&gt;"",Tabella1[[#This Row],[Circolo]]=""),"Circolo","")</f>
        <v/>
      </c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7" customHeight="1" x14ac:dyDescent="0.25">
      <c r="B247" s="12"/>
      <c r="C24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Gara]]="NOVEMBRE","NOVEMBRE",C246))))))))))))</f>
        <v>AGOSTO</v>
      </c>
      <c r="D247" s="13"/>
      <c r="E247" s="51"/>
      <c r="F247" s="45" t="s">
        <v>24</v>
      </c>
      <c r="G247" s="45">
        <v>29</v>
      </c>
      <c r="H24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7" s="55" t="s">
        <v>363</v>
      </c>
      <c r="J247" s="54" t="s">
        <v>323</v>
      </c>
      <c r="K247" s="84">
        <v>3</v>
      </c>
      <c r="L247" s="107" t="e">
        <v>#REF!</v>
      </c>
      <c r="M24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7" s="81" t="str">
        <f>IF(AND(Tabella1[[#This Row],[Nome Gara]]&lt;&gt;"",Tabella1[[#This Row],[Tipologia]]=""),"Tipologia","")</f>
        <v/>
      </c>
      <c r="O247" s="81" t="str">
        <f>IF(AND(Tabella1[[#This Row],[Nome Gara]]&lt;&gt;"",Tabella1[[#This Row],[Data inizio]]=""),"Data","")</f>
        <v/>
      </c>
      <c r="P247" s="81" t="str">
        <f>IF(AND(Tabella1[[#This Row],[Nome Gara]]&lt;&gt;"",Tabella1[[#This Row],[Zona]]=""),"Zona","")</f>
        <v/>
      </c>
      <c r="Q247" s="79" t="str">
        <f>IF(AND(Tabella1[[#This Row],[Nome Gara]]&lt;&gt;"",Tabella1[[#This Row],[Circolo]]=""),"Circolo","")</f>
        <v/>
      </c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7" customHeight="1" x14ac:dyDescent="0.25">
      <c r="B248" s="12"/>
      <c r="C24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Gara]]="NOVEMBRE","NOVEMBRE",C247))))))))))))</f>
        <v>AGOSTO</v>
      </c>
      <c r="D248" s="13"/>
      <c r="E248" s="51"/>
      <c r="F248" s="45" t="s">
        <v>24</v>
      </c>
      <c r="G248" s="45">
        <v>29</v>
      </c>
      <c r="H24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8" s="55" t="s">
        <v>215</v>
      </c>
      <c r="J248" s="54" t="s">
        <v>158</v>
      </c>
      <c r="K248" s="84">
        <v>7</v>
      </c>
      <c r="L248" s="107" t="e">
        <v>#REF!</v>
      </c>
      <c r="M24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8" s="81" t="str">
        <f>IF(AND(Tabella1[[#This Row],[Nome Gara]]&lt;&gt;"",Tabella1[[#This Row],[Tipologia]]=""),"Tipologia","")</f>
        <v/>
      </c>
      <c r="O248" s="81" t="str">
        <f>IF(AND(Tabella1[[#This Row],[Nome Gara]]&lt;&gt;"",Tabella1[[#This Row],[Data inizio]]=""),"Data","")</f>
        <v/>
      </c>
      <c r="P248" s="81" t="str">
        <f>IF(AND(Tabella1[[#This Row],[Nome Gara]]&lt;&gt;"",Tabella1[[#This Row],[Zona]]=""),"Zona","")</f>
        <v/>
      </c>
      <c r="Q248" s="79" t="str">
        <f>IF(AND(Tabella1[[#This Row],[Nome Gara]]&lt;&gt;"",Tabella1[[#This Row],[Circolo]]=""),"Circolo","")</f>
        <v/>
      </c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7" customHeight="1" x14ac:dyDescent="0.25">
      <c r="B249" s="12"/>
      <c r="C24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Gara]]="NOVEMBRE","NOVEMBRE",C248))))))))))))</f>
        <v>AGOSTO</v>
      </c>
      <c r="D249" s="13"/>
      <c r="E249" s="51"/>
      <c r="F249" s="45" t="s">
        <v>24</v>
      </c>
      <c r="G249" s="45">
        <v>30</v>
      </c>
      <c r="H24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49" s="55" t="s">
        <v>210</v>
      </c>
      <c r="J249" s="54" t="s">
        <v>127</v>
      </c>
      <c r="K249" s="84">
        <v>2</v>
      </c>
      <c r="L249" s="107" t="e">
        <v>#REF!</v>
      </c>
      <c r="M24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49" s="81" t="str">
        <f>IF(AND(Tabella1[[#This Row],[Nome Gara]]&lt;&gt;"",Tabella1[[#This Row],[Tipologia]]=""),"Tipologia","")</f>
        <v/>
      </c>
      <c r="O249" s="81" t="str">
        <f>IF(AND(Tabella1[[#This Row],[Nome Gara]]&lt;&gt;"",Tabella1[[#This Row],[Data inizio]]=""),"Data","")</f>
        <v/>
      </c>
      <c r="P249" s="81" t="str">
        <f>IF(AND(Tabella1[[#This Row],[Nome Gara]]&lt;&gt;"",Tabella1[[#This Row],[Zona]]=""),"Zona","")</f>
        <v/>
      </c>
      <c r="Q249" s="79" t="str">
        <f>IF(AND(Tabella1[[#This Row],[Nome Gara]]&lt;&gt;"",Tabella1[[#This Row],[Circolo]]=""),"Circolo","")</f>
        <v/>
      </c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7" customHeight="1" x14ac:dyDescent="0.25">
      <c r="B250" s="12"/>
      <c r="C25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Gara]]="NOVEMBRE","NOVEMBRE",C249))))))))))))</f>
        <v>AGOSTO</v>
      </c>
      <c r="D250" s="13"/>
      <c r="E250" s="51"/>
      <c r="F250" s="45" t="s">
        <v>22</v>
      </c>
      <c r="G250" s="45">
        <v>30</v>
      </c>
      <c r="H25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250" s="55" t="s">
        <v>294</v>
      </c>
      <c r="J250" s="54" t="s">
        <v>162</v>
      </c>
      <c r="K250" s="84">
        <v>4</v>
      </c>
      <c r="L250" s="107" t="e">
        <v>#REF!</v>
      </c>
      <c r="M25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0" s="81" t="str">
        <f>IF(AND(Tabella1[[#This Row],[Nome Gara]]&lt;&gt;"",Tabella1[[#This Row],[Tipologia]]=""),"Tipologia","")</f>
        <v/>
      </c>
      <c r="O250" s="81" t="str">
        <f>IF(AND(Tabella1[[#This Row],[Nome Gara]]&lt;&gt;"",Tabella1[[#This Row],[Data inizio]]=""),"Data","")</f>
        <v/>
      </c>
      <c r="P250" s="81" t="str">
        <f>IF(AND(Tabella1[[#This Row],[Nome Gara]]&lt;&gt;"",Tabella1[[#This Row],[Zona]]=""),"Zona","")</f>
        <v/>
      </c>
      <c r="Q250" s="79" t="str">
        <f>IF(AND(Tabella1[[#This Row],[Nome Gara]]&lt;&gt;"",Tabella1[[#This Row],[Circolo]]=""),"Circolo","")</f>
        <v/>
      </c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7" customHeight="1" x14ac:dyDescent="0.25">
      <c r="B251" s="12"/>
      <c r="C25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Gara]]="NOVEMBRE","NOVEMBRE",C250))))))))))))</f>
        <v>AGOSTO</v>
      </c>
      <c r="D251" s="13"/>
      <c r="E251" s="51"/>
      <c r="F251" s="45" t="s">
        <v>24</v>
      </c>
      <c r="G251" s="45">
        <v>31</v>
      </c>
      <c r="H25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1" s="55" t="s">
        <v>362</v>
      </c>
      <c r="J251" s="54" t="s">
        <v>284</v>
      </c>
      <c r="K251" s="84">
        <v>3</v>
      </c>
      <c r="L251" s="107" t="e">
        <v>#REF!</v>
      </c>
      <c r="M25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1" s="81" t="str">
        <f>IF(AND(Tabella1[[#This Row],[Nome Gara]]&lt;&gt;"",Tabella1[[#This Row],[Tipologia]]=""),"Tipologia","")</f>
        <v/>
      </c>
      <c r="O251" s="81" t="str">
        <f>IF(AND(Tabella1[[#This Row],[Nome Gara]]&lt;&gt;"",Tabella1[[#This Row],[Data inizio]]=""),"Data","")</f>
        <v/>
      </c>
      <c r="P251" s="81" t="str">
        <f>IF(AND(Tabella1[[#This Row],[Nome Gara]]&lt;&gt;"",Tabella1[[#This Row],[Zona]]=""),"Zona","")</f>
        <v/>
      </c>
      <c r="Q251" s="79" t="str">
        <f>IF(AND(Tabella1[[#This Row],[Nome Gara]]&lt;&gt;"",Tabella1[[#This Row],[Circolo]]=""),"Circolo","")</f>
        <v/>
      </c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7" customHeight="1" x14ac:dyDescent="0.25">
      <c r="B252" s="34"/>
      <c r="C252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Gara]]="NOVEMBRE","NOVEMBRE",C251))))))))))))</f>
        <v>SETTEMBRE</v>
      </c>
      <c r="D252" s="35"/>
      <c r="E252" s="47"/>
      <c r="F252" s="44"/>
      <c r="G252" s="44"/>
      <c r="H252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52" s="50" t="s">
        <v>7</v>
      </c>
      <c r="J252" s="49"/>
      <c r="K252" s="83"/>
      <c r="L252" s="106" t="s">
        <v>7</v>
      </c>
      <c r="M252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2" s="74" t="str">
        <f>IF(AND(Tabella1[[#This Row],[Nome Gara]]&lt;&gt;"",Tabella1[[#This Row],[Tipologia]]=""),"Tipologia","")</f>
        <v>Tipologia</v>
      </c>
      <c r="O252" s="74" t="str">
        <f>IF(AND(Tabella1[[#This Row],[Nome Gara]]&lt;&gt;"",Tabella1[[#This Row],[Data inizio]]=""),"Data","")</f>
        <v>Data</v>
      </c>
      <c r="P252" s="74" t="str">
        <f>IF(AND(Tabella1[[#This Row],[Nome Gara]]&lt;&gt;"",Tabella1[[#This Row],[Zona]]=""),"Zona","")</f>
        <v>Zona</v>
      </c>
      <c r="Q252" s="76" t="str">
        <f>IF(AND(Tabella1[[#This Row],[Nome Gara]]&lt;&gt;"",Tabella1[[#This Row],[Circolo]]=""),"Circolo","")</f>
        <v>Circolo</v>
      </c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7" customHeight="1" x14ac:dyDescent="0.25">
      <c r="B253" s="12"/>
      <c r="C25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Gara]]="NOVEMBRE","NOVEMBRE",C252))))))))))))</f>
        <v>SETTEMBRE</v>
      </c>
      <c r="D253" s="13"/>
      <c r="E253" s="51"/>
      <c r="F253" s="45" t="s">
        <v>151</v>
      </c>
      <c r="G253" s="45" t="s">
        <v>214</v>
      </c>
      <c r="H253" s="93"/>
      <c r="I253" s="55" t="s">
        <v>181</v>
      </c>
      <c r="J253" s="54" t="s">
        <v>302</v>
      </c>
      <c r="K253" s="84">
        <v>2</v>
      </c>
      <c r="L253" s="107" t="s">
        <v>7</v>
      </c>
      <c r="M25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3" s="19" t="str">
        <f>IF(AND(Tabella1[[#This Row],[Nome Gara]]&lt;&gt;"",Tabella1[[#This Row],[Tipologia]]=""),"Tipologia","")</f>
        <v/>
      </c>
      <c r="O253" s="19" t="str">
        <f>IF(AND(Tabella1[[#This Row],[Nome Gara]]&lt;&gt;"",Tabella1[[#This Row],[Data inizio]]=""),"Data","")</f>
        <v/>
      </c>
      <c r="P253" s="19" t="str">
        <f>IF(AND(Tabella1[[#This Row],[Nome Gara]]&lt;&gt;"",Tabella1[[#This Row],[Zona]]=""),"Zona","")</f>
        <v/>
      </c>
      <c r="Q253" s="16" t="str">
        <f>IF(AND(Tabella1[[#This Row],[Nome Gara]]&lt;&gt;"",Tabella1[[#This Row],[Circolo]]=""),"Circolo","")</f>
        <v/>
      </c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7" customHeight="1" x14ac:dyDescent="0.25">
      <c r="B254" s="12"/>
      <c r="C25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Gara]]="NOVEMBRE","NOVEMBRE",C253))))))))))))</f>
        <v>SETTEMBRE</v>
      </c>
      <c r="D254" s="13"/>
      <c r="E254" s="51"/>
      <c r="F254" s="45" t="s">
        <v>25</v>
      </c>
      <c r="G254" s="45" t="s">
        <v>214</v>
      </c>
      <c r="H254" s="93"/>
      <c r="I254" s="55" t="s">
        <v>198</v>
      </c>
      <c r="J254" s="54" t="s">
        <v>88</v>
      </c>
      <c r="K254" s="84">
        <v>2</v>
      </c>
      <c r="L254" s="107" t="s">
        <v>7</v>
      </c>
      <c r="M25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4" s="19" t="str">
        <f>IF(AND(Tabella1[[#This Row],[Nome Gara]]&lt;&gt;"",Tabella1[[#This Row],[Tipologia]]=""),"Tipologia","")</f>
        <v/>
      </c>
      <c r="O254" s="19" t="str">
        <f>IF(AND(Tabella1[[#This Row],[Nome Gara]]&lt;&gt;"",Tabella1[[#This Row],[Data inizio]]=""),"Data","")</f>
        <v/>
      </c>
      <c r="P254" s="19" t="str">
        <f>IF(AND(Tabella1[[#This Row],[Nome Gara]]&lt;&gt;"",Tabella1[[#This Row],[Zona]]=""),"Zona","")</f>
        <v/>
      </c>
      <c r="Q254" s="16" t="str">
        <f>IF(AND(Tabella1[[#This Row],[Nome Gara]]&lt;&gt;"",Tabella1[[#This Row],[Circolo]]=""),"Circolo","")</f>
        <v/>
      </c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7" customHeight="1" x14ac:dyDescent="0.25">
      <c r="B255" s="12"/>
      <c r="C25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Gara]]="NOVEMBRE","NOVEMBRE",C254))))))))))))</f>
        <v>SETTEMBRE</v>
      </c>
      <c r="D255" s="13"/>
      <c r="E255" s="51"/>
      <c r="F255" s="45" t="s">
        <v>25</v>
      </c>
      <c r="G255" s="45" t="s">
        <v>214</v>
      </c>
      <c r="H255" s="93" t="s">
        <v>402</v>
      </c>
      <c r="I255" s="55" t="s">
        <v>199</v>
      </c>
      <c r="J255" s="54" t="s">
        <v>125</v>
      </c>
      <c r="K255" s="84">
        <v>2</v>
      </c>
      <c r="L255" s="107" t="s">
        <v>7</v>
      </c>
      <c r="M25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5" s="19" t="str">
        <f>IF(AND(Tabella1[[#This Row],[Nome Gara]]&lt;&gt;"",Tabella1[[#This Row],[Tipologia]]=""),"Tipologia","")</f>
        <v/>
      </c>
      <c r="O255" s="19" t="str">
        <f>IF(AND(Tabella1[[#This Row],[Nome Gara]]&lt;&gt;"",Tabella1[[#This Row],[Data inizio]]=""),"Data","")</f>
        <v/>
      </c>
      <c r="P255" s="19" t="str">
        <f>IF(AND(Tabella1[[#This Row],[Nome Gara]]&lt;&gt;"",Tabella1[[#This Row],[Zona]]=""),"Zona","")</f>
        <v/>
      </c>
      <c r="Q255" s="16" t="str">
        <f>IF(AND(Tabella1[[#This Row],[Nome Gara]]&lt;&gt;"",Tabella1[[#This Row],[Circolo]]=""),"Circolo","")</f>
        <v/>
      </c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7" customHeight="1" x14ac:dyDescent="0.25">
      <c r="B256" s="12"/>
      <c r="C25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Gara]]="NOVEMBRE","NOVEMBRE",C255))))))))))))</f>
        <v>SETTEMBRE</v>
      </c>
      <c r="D256" s="13"/>
      <c r="E256" s="51"/>
      <c r="F256" s="45" t="s">
        <v>25</v>
      </c>
      <c r="G256" s="45" t="s">
        <v>214</v>
      </c>
      <c r="H256" s="93" t="s">
        <v>402</v>
      </c>
      <c r="I256" s="55" t="s">
        <v>200</v>
      </c>
      <c r="J256" s="54" t="s">
        <v>83</v>
      </c>
      <c r="K256" s="84">
        <v>2</v>
      </c>
      <c r="L256" s="107" t="s">
        <v>7</v>
      </c>
      <c r="M25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6" s="19" t="str">
        <f>IF(AND(Tabella1[[#This Row],[Nome Gara]]&lt;&gt;"",Tabella1[[#This Row],[Tipologia]]=""),"Tipologia","")</f>
        <v/>
      </c>
      <c r="O256" s="19" t="str">
        <f>IF(AND(Tabella1[[#This Row],[Nome Gara]]&lt;&gt;"",Tabella1[[#This Row],[Data inizio]]=""),"Data","")</f>
        <v/>
      </c>
      <c r="P256" s="19" t="str">
        <f>IF(AND(Tabella1[[#This Row],[Nome Gara]]&lt;&gt;"",Tabella1[[#This Row],[Zona]]=""),"Zona","")</f>
        <v/>
      </c>
      <c r="Q256" s="16" t="str">
        <f>IF(AND(Tabella1[[#This Row],[Nome Gara]]&lt;&gt;"",Tabella1[[#This Row],[Circolo]]=""),"Circolo","")</f>
        <v/>
      </c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7" customHeight="1" x14ac:dyDescent="0.25">
      <c r="B257" s="12"/>
      <c r="C25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Gara]]="NOVEMBRE","NOVEMBRE",C256))))))))))))</f>
        <v>SETTEMBRE</v>
      </c>
      <c r="D257" s="13"/>
      <c r="E257" s="51"/>
      <c r="F257" s="45" t="s">
        <v>24</v>
      </c>
      <c r="G257" s="45">
        <v>5</v>
      </c>
      <c r="H257" s="93" t="s">
        <v>402</v>
      </c>
      <c r="I257" s="55" t="s">
        <v>210</v>
      </c>
      <c r="J257" s="54" t="s">
        <v>57</v>
      </c>
      <c r="K257" s="84">
        <v>7</v>
      </c>
      <c r="L257" s="107"/>
      <c r="M25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7" s="19" t="str">
        <f>IF(AND(Tabella1[[#This Row],[Nome Gara]]&lt;&gt;"",Tabella1[[#This Row],[Tipologia]]=""),"Tipologia","")</f>
        <v/>
      </c>
      <c r="O257" s="19" t="str">
        <f>IF(AND(Tabella1[[#This Row],[Nome Gara]]&lt;&gt;"",Tabella1[[#This Row],[Data inizio]]=""),"Data","")</f>
        <v/>
      </c>
      <c r="P257" s="19" t="str">
        <f>IF(AND(Tabella1[[#This Row],[Nome Gara]]&lt;&gt;"",Tabella1[[#This Row],[Zona]]=""),"Zona","")</f>
        <v/>
      </c>
      <c r="Q257" s="16" t="str">
        <f>IF(AND(Tabella1[[#This Row],[Nome Gara]]&lt;&gt;"",Tabella1[[#This Row],[Circolo]]=""),"Circolo","")</f>
        <v/>
      </c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7" customHeight="1" x14ac:dyDescent="0.25">
      <c r="B258" s="12"/>
      <c r="C25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Gara]]="NOVEMBRE","NOVEMBRE",C257))))))))))))</f>
        <v>SETTEMBRE</v>
      </c>
      <c r="D258" s="13"/>
      <c r="E258" s="51"/>
      <c r="F258" s="45" t="s">
        <v>24</v>
      </c>
      <c r="G258" s="45">
        <v>7</v>
      </c>
      <c r="H258" s="93" t="s">
        <v>402</v>
      </c>
      <c r="I258" s="55" t="s">
        <v>211</v>
      </c>
      <c r="J258" s="54" t="s">
        <v>54</v>
      </c>
      <c r="K258" s="84">
        <v>1</v>
      </c>
      <c r="L258" s="107" t="s">
        <v>7</v>
      </c>
      <c r="M25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8" s="19" t="str">
        <f>IF(AND(Tabella1[[#This Row],[Nome Gara]]&lt;&gt;"",Tabella1[[#This Row],[Tipologia]]=""),"Tipologia","")</f>
        <v/>
      </c>
      <c r="O258" s="19" t="str">
        <f>IF(AND(Tabella1[[#This Row],[Nome Gara]]&lt;&gt;"",Tabella1[[#This Row],[Data inizio]]=""),"Data","")</f>
        <v/>
      </c>
      <c r="P258" s="19" t="str">
        <f>IF(AND(Tabella1[[#This Row],[Nome Gara]]&lt;&gt;"",Tabella1[[#This Row],[Zona]]=""),"Zona","")</f>
        <v/>
      </c>
      <c r="Q258" s="16" t="str">
        <f>IF(AND(Tabella1[[#This Row],[Nome Gara]]&lt;&gt;"",Tabella1[[#This Row],[Circolo]]=""),"Circolo","")</f>
        <v/>
      </c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7" customHeight="1" x14ac:dyDescent="0.25">
      <c r="B259" s="12"/>
      <c r="C25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Gara]]="NOVEMBRE","NOVEMBRE",C258))))))))))))</f>
        <v>SETTEMBRE</v>
      </c>
      <c r="D259" s="13"/>
      <c r="E259" s="51"/>
      <c r="F259" s="45" t="s">
        <v>21</v>
      </c>
      <c r="G259" s="45">
        <v>7</v>
      </c>
      <c r="H259" s="93">
        <v>11</v>
      </c>
      <c r="I259" s="55" t="s">
        <v>342</v>
      </c>
      <c r="J259" s="54" t="s">
        <v>77</v>
      </c>
      <c r="K259" s="84">
        <v>1</v>
      </c>
      <c r="L259" s="107" t="s">
        <v>7</v>
      </c>
      <c r="M25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59" s="19" t="str">
        <f>IF(AND(Tabella1[[#This Row],[Nome Gara]]&lt;&gt;"",Tabella1[[#This Row],[Tipologia]]=""),"Tipologia","")</f>
        <v/>
      </c>
      <c r="O259" s="19" t="str">
        <f>IF(AND(Tabella1[[#This Row],[Nome Gara]]&lt;&gt;"",Tabella1[[#This Row],[Data inizio]]=""),"Data","")</f>
        <v/>
      </c>
      <c r="P259" s="19" t="str">
        <f>IF(AND(Tabella1[[#This Row],[Nome Gara]]&lt;&gt;"",Tabella1[[#This Row],[Zona]]=""),"Zona","")</f>
        <v/>
      </c>
      <c r="Q259" s="16" t="str">
        <f>IF(AND(Tabella1[[#This Row],[Nome Gara]]&lt;&gt;"",Tabella1[[#This Row],[Circolo]]=""),"Circolo","")</f>
        <v/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7" customHeight="1" x14ac:dyDescent="0.25">
      <c r="B260" s="12"/>
      <c r="C26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Gara]]="NOVEMBRE","NOVEMBRE",C259))))))))))))</f>
        <v>SETTEMBRE</v>
      </c>
      <c r="D260" s="13"/>
      <c r="E260" s="51"/>
      <c r="F260" s="45" t="s">
        <v>24</v>
      </c>
      <c r="G260" s="45">
        <v>7</v>
      </c>
      <c r="H260" s="93" t="s">
        <v>402</v>
      </c>
      <c r="I260" s="55" t="s">
        <v>210</v>
      </c>
      <c r="J260" s="54" t="s">
        <v>78</v>
      </c>
      <c r="K260" s="84">
        <v>2</v>
      </c>
      <c r="L260" s="107" t="s">
        <v>7</v>
      </c>
      <c r="M26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0" s="19" t="str">
        <f>IF(AND(Tabella1[[#This Row],[Nome Gara]]&lt;&gt;"",Tabella1[[#This Row],[Tipologia]]=""),"Tipologia","")</f>
        <v/>
      </c>
      <c r="O260" s="19" t="str">
        <f>IF(AND(Tabella1[[#This Row],[Nome Gara]]&lt;&gt;"",Tabella1[[#This Row],[Data inizio]]=""),"Data","")</f>
        <v/>
      </c>
      <c r="P260" s="19" t="str">
        <f>IF(AND(Tabella1[[#This Row],[Nome Gara]]&lt;&gt;"",Tabella1[[#This Row],[Zona]]=""),"Zona","")</f>
        <v/>
      </c>
      <c r="Q260" s="16" t="str">
        <f>IF(AND(Tabella1[[#This Row],[Nome Gara]]&lt;&gt;"",Tabella1[[#This Row],[Circolo]]=""),"Circolo","")</f>
        <v/>
      </c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7" customHeight="1" x14ac:dyDescent="0.25">
      <c r="B261" s="12"/>
      <c r="C26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Gara]]="NOVEMBRE","NOVEMBRE",C260))))))))))))</f>
        <v>SETTEMBRE</v>
      </c>
      <c r="D261" s="13"/>
      <c r="E261" s="51"/>
      <c r="F261" s="45" t="s">
        <v>24</v>
      </c>
      <c r="G261" s="45">
        <v>7</v>
      </c>
      <c r="H261" s="93" t="s">
        <v>402</v>
      </c>
      <c r="I261" s="55" t="s">
        <v>210</v>
      </c>
      <c r="J261" s="54" t="s">
        <v>285</v>
      </c>
      <c r="K261" s="84">
        <v>3</v>
      </c>
      <c r="L261" s="107" t="s">
        <v>7</v>
      </c>
      <c r="M26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1" s="19" t="str">
        <f>IF(AND(Tabella1[[#This Row],[Nome Gara]]&lt;&gt;"",Tabella1[[#This Row],[Tipologia]]=""),"Tipologia","")</f>
        <v/>
      </c>
      <c r="O261" s="19" t="str">
        <f>IF(AND(Tabella1[[#This Row],[Nome Gara]]&lt;&gt;"",Tabella1[[#This Row],[Data inizio]]=""),"Data","")</f>
        <v/>
      </c>
      <c r="P261" s="19" t="str">
        <f>IF(AND(Tabella1[[#This Row],[Nome Gara]]&lt;&gt;"",Tabella1[[#This Row],[Zona]]=""),"Zona","")</f>
        <v/>
      </c>
      <c r="Q261" s="16" t="str">
        <f>IF(AND(Tabella1[[#This Row],[Nome Gara]]&lt;&gt;"",Tabella1[[#This Row],[Circolo]]=""),"Circolo","")</f>
        <v/>
      </c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7" customHeight="1" x14ac:dyDescent="0.25">
      <c r="B262" s="12"/>
      <c r="C26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Gara]]="NOVEMBRE","NOVEMBRE",C261))))))))))))</f>
        <v>SETTEMBRE</v>
      </c>
      <c r="D262" s="13"/>
      <c r="E262" s="51"/>
      <c r="F262" s="45" t="s">
        <v>21</v>
      </c>
      <c r="G262" s="45">
        <v>7</v>
      </c>
      <c r="H262" s="93">
        <v>11</v>
      </c>
      <c r="I262" s="55" t="s">
        <v>343</v>
      </c>
      <c r="J262" s="54" t="s">
        <v>85</v>
      </c>
      <c r="K262" s="84">
        <v>6</v>
      </c>
      <c r="L262" s="107" t="s">
        <v>7</v>
      </c>
      <c r="M26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2" s="19" t="str">
        <f>IF(AND(Tabella1[[#This Row],[Nome Gara]]&lt;&gt;"",Tabella1[[#This Row],[Tipologia]]=""),"Tipologia","")</f>
        <v/>
      </c>
      <c r="O262" s="19" t="str">
        <f>IF(AND(Tabella1[[#This Row],[Nome Gara]]&lt;&gt;"",Tabella1[[#This Row],[Data inizio]]=""),"Data","")</f>
        <v/>
      </c>
      <c r="P262" s="19" t="str">
        <f>IF(AND(Tabella1[[#This Row],[Nome Gara]]&lt;&gt;"",Tabella1[[#This Row],[Zona]]=""),"Zona","")</f>
        <v/>
      </c>
      <c r="Q262" s="16" t="str">
        <f>IF(AND(Tabella1[[#This Row],[Nome Gara]]&lt;&gt;"",Tabella1[[#This Row],[Circolo]]=""),"Circolo","")</f>
        <v/>
      </c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7" customHeight="1" x14ac:dyDescent="0.25">
      <c r="B263" s="12"/>
      <c r="C26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Gara]]="NOVEMBRE","NOVEMBRE",C262))))))))))))</f>
        <v>SETTEMBRE</v>
      </c>
      <c r="D263" s="13"/>
      <c r="E263" s="51"/>
      <c r="F263" s="45" t="s">
        <v>24</v>
      </c>
      <c r="G263" s="45">
        <v>8</v>
      </c>
      <c r="H263" s="93" t="s">
        <v>402</v>
      </c>
      <c r="I263" s="55" t="s">
        <v>210</v>
      </c>
      <c r="J263" s="54" t="s">
        <v>239</v>
      </c>
      <c r="K263" s="84">
        <v>4</v>
      </c>
      <c r="L263" s="107" t="s">
        <v>7</v>
      </c>
      <c r="M26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3" s="19" t="str">
        <f>IF(AND(Tabella1[[#This Row],[Nome Gara]]&lt;&gt;"",Tabella1[[#This Row],[Tipologia]]=""),"Tipologia","")</f>
        <v/>
      </c>
      <c r="O263" s="19" t="str">
        <f>IF(AND(Tabella1[[#This Row],[Nome Gara]]&lt;&gt;"",Tabella1[[#This Row],[Data inizio]]=""),"Data","")</f>
        <v/>
      </c>
      <c r="P263" s="19" t="str">
        <f>IF(AND(Tabella1[[#This Row],[Nome Gara]]&lt;&gt;"",Tabella1[[#This Row],[Zona]]=""),"Zona","")</f>
        <v/>
      </c>
      <c r="Q263" s="16" t="str">
        <f>IF(AND(Tabella1[[#This Row],[Nome Gara]]&lt;&gt;"",Tabella1[[#This Row],[Circolo]]=""),"Circolo","")</f>
        <v/>
      </c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7" customHeight="1" x14ac:dyDescent="0.25">
      <c r="B264" s="12"/>
      <c r="C26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Gara]]="NOVEMBRE","NOVEMBRE",C263))))))))))))</f>
        <v>SETTEMBRE</v>
      </c>
      <c r="D264" s="13"/>
      <c r="E264" s="51"/>
      <c r="F264" s="45" t="s">
        <v>21</v>
      </c>
      <c r="G264" s="45">
        <v>9</v>
      </c>
      <c r="H264" s="93">
        <v>11</v>
      </c>
      <c r="I264" s="55" t="s">
        <v>388</v>
      </c>
      <c r="J264" s="54" t="s">
        <v>68</v>
      </c>
      <c r="K264" s="84">
        <v>1</v>
      </c>
      <c r="L264" s="107" t="s">
        <v>7</v>
      </c>
      <c r="M26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4" s="19" t="str">
        <f>IF(AND(Tabella1[[#This Row],[Nome Gara]]&lt;&gt;"",Tabella1[[#This Row],[Tipologia]]=""),"Tipologia","")</f>
        <v/>
      </c>
      <c r="O264" s="19" t="str">
        <f>IF(AND(Tabella1[[#This Row],[Nome Gara]]&lt;&gt;"",Tabella1[[#This Row],[Data inizio]]=""),"Data","")</f>
        <v/>
      </c>
      <c r="P264" s="19" t="str">
        <f>IF(AND(Tabella1[[#This Row],[Nome Gara]]&lt;&gt;"",Tabella1[[#This Row],[Zona]]=""),"Zona","")</f>
        <v/>
      </c>
      <c r="Q264" s="16" t="str">
        <f>IF(AND(Tabella1[[#This Row],[Nome Gara]]&lt;&gt;"",Tabella1[[#This Row],[Circolo]]=""),"Circolo","")</f>
        <v/>
      </c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7" customHeight="1" x14ac:dyDescent="0.25">
      <c r="B265" s="12"/>
      <c r="C26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Gara]]="NOVEMBRE","NOVEMBRE",C264))))))))))))</f>
        <v>SETTEMBRE</v>
      </c>
      <c r="D265" s="13"/>
      <c r="E265" s="51"/>
      <c r="F265" s="45" t="s">
        <v>21</v>
      </c>
      <c r="G265" s="45">
        <v>9</v>
      </c>
      <c r="H265" s="45">
        <v>11</v>
      </c>
      <c r="I265" s="55" t="s">
        <v>389</v>
      </c>
      <c r="J265" s="54" t="s">
        <v>234</v>
      </c>
      <c r="K265" s="84">
        <v>4</v>
      </c>
      <c r="L265" s="107" t="s">
        <v>7</v>
      </c>
      <c r="M26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5" s="81" t="str">
        <f>IF(AND(Tabella1[[#This Row],[Nome Gara]]&lt;&gt;"",Tabella1[[#This Row],[Tipologia]]=""),"Tipologia","")</f>
        <v/>
      </c>
      <c r="O265" s="81" t="str">
        <f>IF(AND(Tabella1[[#This Row],[Nome Gara]]&lt;&gt;"",Tabella1[[#This Row],[Data inizio]]=""),"Data","")</f>
        <v/>
      </c>
      <c r="P265" s="81" t="str">
        <f>IF(AND(Tabella1[[#This Row],[Nome Gara]]&lt;&gt;"",Tabella1[[#This Row],[Zona]]=""),"Zona","")</f>
        <v/>
      </c>
      <c r="Q265" s="79" t="str">
        <f>IF(AND(Tabella1[[#This Row],[Nome Gara]]&lt;&gt;"",Tabella1[[#This Row],[Circolo]]=""),"Circolo","")</f>
        <v/>
      </c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7" customHeight="1" x14ac:dyDescent="0.25">
      <c r="B266" s="12"/>
      <c r="C26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Gara]]="NOVEMBRE","NOVEMBRE",C265))))))))))))</f>
        <v>SETTEMBRE</v>
      </c>
      <c r="D266" s="13"/>
      <c r="E266" s="51"/>
      <c r="F266" s="45" t="s">
        <v>25</v>
      </c>
      <c r="G266" s="45">
        <v>9</v>
      </c>
      <c r="H26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6" s="56" t="s">
        <v>188</v>
      </c>
      <c r="J266" s="54" t="s">
        <v>160</v>
      </c>
      <c r="K266" s="84">
        <v>6</v>
      </c>
      <c r="L266" s="107" t="s">
        <v>7</v>
      </c>
      <c r="M26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6" s="81" t="str">
        <f>IF(AND(Tabella1[[#This Row],[Nome Gara]]&lt;&gt;"",Tabella1[[#This Row],[Tipologia]]=""),"Tipologia","")</f>
        <v/>
      </c>
      <c r="O266" s="81" t="str">
        <f>IF(AND(Tabella1[[#This Row],[Nome Gara]]&lt;&gt;"",Tabella1[[#This Row],[Data inizio]]=""),"Data","")</f>
        <v/>
      </c>
      <c r="P266" s="81" t="str">
        <f>IF(AND(Tabella1[[#This Row],[Nome Gara]]&lt;&gt;"",Tabella1[[#This Row],[Zona]]=""),"Zona","")</f>
        <v/>
      </c>
      <c r="Q266" s="79" t="str">
        <f>IF(AND(Tabella1[[#This Row],[Nome Gara]]&lt;&gt;"",Tabella1[[#This Row],[Circolo]]=""),"Circolo","")</f>
        <v/>
      </c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7" customHeight="1" x14ac:dyDescent="0.25">
      <c r="B267" s="12"/>
      <c r="C26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Gara]]="NOVEMBRE","NOVEMBRE",C266))))))))))))</f>
        <v>SETTEMBRE</v>
      </c>
      <c r="D267" s="13"/>
      <c r="E267" s="51"/>
      <c r="F267" s="45" t="s">
        <v>21</v>
      </c>
      <c r="G267" s="45">
        <v>10</v>
      </c>
      <c r="H267" s="45">
        <v>11</v>
      </c>
      <c r="I267" s="55" t="s">
        <v>390</v>
      </c>
      <c r="J267" s="54" t="s">
        <v>235</v>
      </c>
      <c r="K267" s="84">
        <v>4</v>
      </c>
      <c r="L267" s="107" t="s">
        <v>7</v>
      </c>
      <c r="M26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7" s="81" t="str">
        <f>IF(AND(Tabella1[[#This Row],[Nome Gara]]&lt;&gt;"",Tabella1[[#This Row],[Tipologia]]=""),"Tipologia","")</f>
        <v/>
      </c>
      <c r="O267" s="81" t="str">
        <f>IF(AND(Tabella1[[#This Row],[Nome Gara]]&lt;&gt;"",Tabella1[[#This Row],[Data inizio]]=""),"Data","")</f>
        <v/>
      </c>
      <c r="P267" s="81" t="str">
        <f>IF(AND(Tabella1[[#This Row],[Nome Gara]]&lt;&gt;"",Tabella1[[#This Row],[Zona]]=""),"Zona","")</f>
        <v/>
      </c>
      <c r="Q267" s="79" t="str">
        <f>IF(AND(Tabella1[[#This Row],[Nome Gara]]&lt;&gt;"",Tabella1[[#This Row],[Circolo]]=""),"Circolo","")</f>
        <v/>
      </c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7" customHeight="1" x14ac:dyDescent="0.25">
      <c r="B268" s="12"/>
      <c r="C26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Gara]]="NOVEMBRE","NOVEMBRE",C267))))))))))))</f>
        <v>SETTEMBRE</v>
      </c>
      <c r="D268" s="13"/>
      <c r="E268" s="51"/>
      <c r="F268" s="45" t="s">
        <v>25</v>
      </c>
      <c r="G268" s="45">
        <v>10</v>
      </c>
      <c r="H26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8" s="55" t="s">
        <v>248</v>
      </c>
      <c r="J268" s="54" t="s">
        <v>237</v>
      </c>
      <c r="K268" s="84">
        <v>4</v>
      </c>
      <c r="L268" s="107" t="s">
        <v>7</v>
      </c>
      <c r="M26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8" s="81" t="str">
        <f>IF(AND(Tabella1[[#This Row],[Nome Gara]]&lt;&gt;"",Tabella1[[#This Row],[Tipologia]]=""),"Tipologia","")</f>
        <v/>
      </c>
      <c r="O268" s="81" t="str">
        <f>IF(AND(Tabella1[[#This Row],[Nome Gara]]&lt;&gt;"",Tabella1[[#This Row],[Data inizio]]=""),"Data","")</f>
        <v/>
      </c>
      <c r="P268" s="81" t="str">
        <f>IF(AND(Tabella1[[#This Row],[Nome Gara]]&lt;&gt;"",Tabella1[[#This Row],[Zona]]=""),"Zona","")</f>
        <v/>
      </c>
      <c r="Q268" s="79" t="str">
        <f>IF(AND(Tabella1[[#This Row],[Nome Gara]]&lt;&gt;"",Tabella1[[#This Row],[Circolo]]=""),"Circolo","")</f>
        <v/>
      </c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7" customHeight="1" x14ac:dyDescent="0.25">
      <c r="B269" s="12"/>
      <c r="C26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Gara]]="NOVEMBRE","NOVEMBRE",C268))))))))))))</f>
        <v>SETTEMBRE</v>
      </c>
      <c r="D269" s="13"/>
      <c r="E269" s="51"/>
      <c r="F269" s="45" t="s">
        <v>25</v>
      </c>
      <c r="G269" s="45">
        <v>10</v>
      </c>
      <c r="H269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69" s="56" t="s">
        <v>190</v>
      </c>
      <c r="J269" s="54" t="s">
        <v>154</v>
      </c>
      <c r="K269" s="84">
        <v>5</v>
      </c>
      <c r="L269" s="107" t="s">
        <v>7</v>
      </c>
      <c r="M26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69" s="81" t="str">
        <f>IF(AND(Tabella1[[#This Row],[Nome Gara]]&lt;&gt;"",Tabella1[[#This Row],[Tipologia]]=""),"Tipologia","")</f>
        <v/>
      </c>
      <c r="O269" s="81" t="str">
        <f>IF(AND(Tabella1[[#This Row],[Nome Gara]]&lt;&gt;"",Tabella1[[#This Row],[Data inizio]]=""),"Data","")</f>
        <v/>
      </c>
      <c r="P269" s="81" t="str">
        <f>IF(AND(Tabella1[[#This Row],[Nome Gara]]&lt;&gt;"",Tabella1[[#This Row],[Zona]]=""),"Zona","")</f>
        <v/>
      </c>
      <c r="Q269" s="79" t="str">
        <f>IF(AND(Tabella1[[#This Row],[Nome Gara]]&lt;&gt;"",Tabella1[[#This Row],[Circolo]]=""),"Circolo","")</f>
        <v/>
      </c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7" customHeight="1" x14ac:dyDescent="0.25">
      <c r="B270" s="12"/>
      <c r="C27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Gara]]="NOVEMBRE","NOVEMBRE",C269))))))))))))</f>
        <v>SETTEMBRE</v>
      </c>
      <c r="D270" s="13"/>
      <c r="E270" s="51"/>
      <c r="F270" s="45" t="s">
        <v>25</v>
      </c>
      <c r="G270" s="45">
        <v>10</v>
      </c>
      <c r="H270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0" s="55" t="s">
        <v>423</v>
      </c>
      <c r="J270" s="54" t="s">
        <v>157</v>
      </c>
      <c r="K270" s="84">
        <v>3</v>
      </c>
      <c r="L270" s="107"/>
      <c r="M27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0" s="19" t="str">
        <f>IF(AND(Tabella1[[#This Row],[Nome Gara]]&lt;&gt;"",Tabella1[[#This Row],[Tipologia]]=""),"Tipologia","")</f>
        <v/>
      </c>
      <c r="O270" s="19" t="str">
        <f>IF(AND(Tabella1[[#This Row],[Nome Gara]]&lt;&gt;"",Tabella1[[#This Row],[Data inizio]]=""),"Data","")</f>
        <v/>
      </c>
      <c r="P270" s="19" t="str">
        <f>IF(AND(Tabella1[[#This Row],[Nome Gara]]&lt;&gt;"",Tabella1[[#This Row],[Zona]]=""),"Zona","")</f>
        <v/>
      </c>
      <c r="Q270" s="16" t="str">
        <f>IF(AND(Tabella1[[#This Row],[Nome Gara]]&lt;&gt;"",Tabella1[[#This Row],[Circolo]]=""),"Circolo","")</f>
        <v/>
      </c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7" customHeight="1" x14ac:dyDescent="0.25">
      <c r="B271" s="12"/>
      <c r="C27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Gara]]="NOVEMBRE","NOVEMBRE",C270))))))))))))</f>
        <v>SETTEMBRE</v>
      </c>
      <c r="D271" s="13"/>
      <c r="E271" s="51"/>
      <c r="F271" s="45" t="s">
        <v>25</v>
      </c>
      <c r="G271" s="45">
        <v>11</v>
      </c>
      <c r="H27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1" s="55" t="s">
        <v>201</v>
      </c>
      <c r="J271" s="54" t="s">
        <v>117</v>
      </c>
      <c r="K271" s="84">
        <v>2</v>
      </c>
      <c r="L271" s="107" t="s">
        <v>7</v>
      </c>
      <c r="M27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1" s="81" t="str">
        <f>IF(AND(Tabella1[[#This Row],[Nome Gara]]&lt;&gt;"",Tabella1[[#This Row],[Tipologia]]=""),"Tipologia","")</f>
        <v/>
      </c>
      <c r="O271" s="81" t="str">
        <f>IF(AND(Tabella1[[#This Row],[Nome Gara]]&lt;&gt;"",Tabella1[[#This Row],[Data inizio]]=""),"Data","")</f>
        <v/>
      </c>
      <c r="P271" s="81" t="str">
        <f>IF(AND(Tabella1[[#This Row],[Nome Gara]]&lt;&gt;"",Tabella1[[#This Row],[Zona]]=""),"Zona","")</f>
        <v/>
      </c>
      <c r="Q271" s="79" t="str">
        <f>IF(AND(Tabella1[[#This Row],[Nome Gara]]&lt;&gt;"",Tabella1[[#This Row],[Circolo]]=""),"Circolo","")</f>
        <v/>
      </c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7" customHeight="1" x14ac:dyDescent="0.25">
      <c r="B272" s="12"/>
      <c r="C27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Gara]]="NOVEMBRE","NOVEMBRE",C271))))))))))))</f>
        <v>SETTEMBRE</v>
      </c>
      <c r="D272" s="13"/>
      <c r="E272" s="51"/>
      <c r="F272" s="45" t="s">
        <v>19</v>
      </c>
      <c r="G272" s="45">
        <v>11</v>
      </c>
      <c r="H27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12</v>
      </c>
      <c r="I272" s="55" t="s">
        <v>161</v>
      </c>
      <c r="J272" s="54" t="s">
        <v>105</v>
      </c>
      <c r="K272" s="84">
        <v>6</v>
      </c>
      <c r="L272" s="107" t="s">
        <v>7</v>
      </c>
      <c r="M27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2" s="81" t="str">
        <f>IF(AND(Tabella1[[#This Row],[Nome Gara]]&lt;&gt;"",Tabella1[[#This Row],[Tipologia]]=""),"Tipologia","")</f>
        <v/>
      </c>
      <c r="O272" s="81" t="str">
        <f>IF(AND(Tabella1[[#This Row],[Nome Gara]]&lt;&gt;"",Tabella1[[#This Row],[Data inizio]]=""),"Data","")</f>
        <v/>
      </c>
      <c r="P272" s="81" t="str">
        <f>IF(AND(Tabella1[[#This Row],[Nome Gara]]&lt;&gt;"",Tabella1[[#This Row],[Zona]]=""),"Zona","")</f>
        <v/>
      </c>
      <c r="Q272" s="79" t="str">
        <f>IF(AND(Tabella1[[#This Row],[Nome Gara]]&lt;&gt;"",Tabella1[[#This Row],[Circolo]]=""),"Circolo","")</f>
        <v/>
      </c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7" customHeight="1" x14ac:dyDescent="0.25">
      <c r="B273" s="12"/>
      <c r="C27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Gara]]="NOVEMBRE","NOVEMBRE",C272))))))))))))</f>
        <v>SETTEMBRE</v>
      </c>
      <c r="D273" s="13"/>
      <c r="E273" s="51"/>
      <c r="F273" s="45" t="s">
        <v>25</v>
      </c>
      <c r="G273" s="45">
        <v>12</v>
      </c>
      <c r="H27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3" s="56" t="s">
        <v>204</v>
      </c>
      <c r="J273" s="54" t="s">
        <v>146</v>
      </c>
      <c r="K273" s="84">
        <v>1</v>
      </c>
      <c r="L273" s="107" t="s">
        <v>7</v>
      </c>
      <c r="M27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3" s="81" t="str">
        <f>IF(AND(Tabella1[[#This Row],[Nome Gara]]&lt;&gt;"",Tabella1[[#This Row],[Tipologia]]=""),"Tipologia","")</f>
        <v/>
      </c>
      <c r="O273" s="81" t="str">
        <f>IF(AND(Tabella1[[#This Row],[Nome Gara]]&lt;&gt;"",Tabella1[[#This Row],[Data inizio]]=""),"Data","")</f>
        <v/>
      </c>
      <c r="P273" s="81" t="str">
        <f>IF(AND(Tabella1[[#This Row],[Nome Gara]]&lt;&gt;"",Tabella1[[#This Row],[Zona]]=""),"Zona","")</f>
        <v/>
      </c>
      <c r="Q273" s="79" t="str">
        <f>IF(AND(Tabella1[[#This Row],[Nome Gara]]&lt;&gt;"",Tabella1[[#This Row],[Circolo]]=""),"Circolo","")</f>
        <v/>
      </c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7" customHeight="1" x14ac:dyDescent="0.25">
      <c r="B274" s="12"/>
      <c r="C27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Gara]]="NOVEMBRE","NOVEMBRE",C273))))))))))))</f>
        <v>SETTEMBRE</v>
      </c>
      <c r="D274" s="13"/>
      <c r="E274" s="51"/>
      <c r="F274" s="45" t="s">
        <v>21</v>
      </c>
      <c r="G274" s="45">
        <v>15</v>
      </c>
      <c r="H274" s="45">
        <v>19</v>
      </c>
      <c r="I274" s="55" t="s">
        <v>387</v>
      </c>
      <c r="J274" s="54" t="s">
        <v>162</v>
      </c>
      <c r="K274" s="84">
        <v>4</v>
      </c>
      <c r="L274" s="107" t="s">
        <v>7</v>
      </c>
      <c r="M27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4" s="81" t="str">
        <f>IF(AND(Tabella1[[#This Row],[Nome Gara]]&lt;&gt;"",Tabella1[[#This Row],[Tipologia]]=""),"Tipologia","")</f>
        <v/>
      </c>
      <c r="O274" s="81" t="str">
        <f>IF(AND(Tabella1[[#This Row],[Nome Gara]]&lt;&gt;"",Tabella1[[#This Row],[Data inizio]]=""),"Data","")</f>
        <v/>
      </c>
      <c r="P274" s="81" t="str">
        <f>IF(AND(Tabella1[[#This Row],[Nome Gara]]&lt;&gt;"",Tabella1[[#This Row],[Zona]]=""),"Zona","")</f>
        <v/>
      </c>
      <c r="Q274" s="79" t="str">
        <f>IF(AND(Tabella1[[#This Row],[Nome Gara]]&lt;&gt;"",Tabella1[[#This Row],[Circolo]]=""),"Circolo","")</f>
        <v/>
      </c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7" customHeight="1" x14ac:dyDescent="0.25">
      <c r="B275" s="12"/>
      <c r="C27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Gara]]="NOVEMBRE","NOVEMBRE",C274))))))))))))</f>
        <v>SETTEMBRE</v>
      </c>
      <c r="D275" s="13"/>
      <c r="E275" s="51"/>
      <c r="F275" s="45" t="s">
        <v>19</v>
      </c>
      <c r="G275" s="45">
        <v>18</v>
      </c>
      <c r="H27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19</v>
      </c>
      <c r="I275" s="55" t="s">
        <v>163</v>
      </c>
      <c r="J275" s="54" t="s">
        <v>155</v>
      </c>
      <c r="K275" s="84">
        <v>5</v>
      </c>
      <c r="L275" s="107" t="s">
        <v>7</v>
      </c>
      <c r="M27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5" s="81" t="str">
        <f>IF(AND(Tabella1[[#This Row],[Nome Gara]]&lt;&gt;"",Tabella1[[#This Row],[Tipologia]]=""),"Tipologia","")</f>
        <v/>
      </c>
      <c r="O275" s="81" t="str">
        <f>IF(AND(Tabella1[[#This Row],[Nome Gara]]&lt;&gt;"",Tabella1[[#This Row],[Data inizio]]=""),"Data","")</f>
        <v/>
      </c>
      <c r="P275" s="81" t="str">
        <f>IF(AND(Tabella1[[#This Row],[Nome Gara]]&lt;&gt;"",Tabella1[[#This Row],[Zona]]=""),"Zona","")</f>
        <v/>
      </c>
      <c r="Q275" s="79" t="str">
        <f>IF(AND(Tabella1[[#This Row],[Nome Gara]]&lt;&gt;"",Tabella1[[#This Row],[Circolo]]=""),"Circolo","")</f>
        <v/>
      </c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7" customHeight="1" x14ac:dyDescent="0.25">
      <c r="B276" s="12"/>
      <c r="C27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Gara]]="NOVEMBRE","NOVEMBRE",C275))))))))))))</f>
        <v>SETTEMBRE</v>
      </c>
      <c r="D276" s="13"/>
      <c r="E276" s="51"/>
      <c r="F276" s="45" t="s">
        <v>25</v>
      </c>
      <c r="G276" s="45">
        <v>18</v>
      </c>
      <c r="H276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6" s="55" t="s">
        <v>189</v>
      </c>
      <c r="J276" s="54" t="s">
        <v>85</v>
      </c>
      <c r="K276" s="84">
        <v>6</v>
      </c>
      <c r="L276" s="107" t="s">
        <v>7</v>
      </c>
      <c r="M27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6" s="81" t="str">
        <f>IF(AND(Tabella1[[#This Row],[Nome Gara]]&lt;&gt;"",Tabella1[[#This Row],[Tipologia]]=""),"Tipologia","")</f>
        <v/>
      </c>
      <c r="O276" s="81" t="str">
        <f>IF(AND(Tabella1[[#This Row],[Nome Gara]]&lt;&gt;"",Tabella1[[#This Row],[Data inizio]]=""),"Data","")</f>
        <v/>
      </c>
      <c r="P276" s="81" t="str">
        <f>IF(AND(Tabella1[[#This Row],[Nome Gara]]&lt;&gt;"",Tabella1[[#This Row],[Zona]]=""),"Zona","")</f>
        <v/>
      </c>
      <c r="Q276" s="79" t="str">
        <f>IF(AND(Tabella1[[#This Row],[Nome Gara]]&lt;&gt;"",Tabella1[[#This Row],[Circolo]]=""),"Circolo","")</f>
        <v/>
      </c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7" customHeight="1" x14ac:dyDescent="0.25">
      <c r="B277" s="12"/>
      <c r="C27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Gara]]="NOVEMBRE","NOVEMBRE",C276))))))))))))</f>
        <v>SETTEMBRE</v>
      </c>
      <c r="D277" s="13"/>
      <c r="E277" s="51"/>
      <c r="F277" s="45" t="s">
        <v>25</v>
      </c>
      <c r="G277" s="45">
        <v>19</v>
      </c>
      <c r="H277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7" s="56" t="s">
        <v>205</v>
      </c>
      <c r="J277" s="54" t="s">
        <v>164</v>
      </c>
      <c r="K277" s="84">
        <v>1</v>
      </c>
      <c r="L277" s="107" t="s">
        <v>7</v>
      </c>
      <c r="M27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7" s="81" t="str">
        <f>IF(AND(Tabella1[[#This Row],[Nome Gara]]&lt;&gt;"",Tabella1[[#This Row],[Tipologia]]=""),"Tipologia","")</f>
        <v/>
      </c>
      <c r="O277" s="81" t="str">
        <f>IF(AND(Tabella1[[#This Row],[Nome Gara]]&lt;&gt;"",Tabella1[[#This Row],[Data inizio]]=""),"Data","")</f>
        <v/>
      </c>
      <c r="P277" s="81" t="str">
        <f>IF(AND(Tabella1[[#This Row],[Nome Gara]]&lt;&gt;"",Tabella1[[#This Row],[Zona]]=""),"Zona","")</f>
        <v/>
      </c>
      <c r="Q277" s="79" t="str">
        <f>IF(AND(Tabella1[[#This Row],[Nome Gara]]&lt;&gt;"",Tabella1[[#This Row],[Circolo]]=""),"Circolo","")</f>
        <v/>
      </c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7" customHeight="1" x14ac:dyDescent="0.25">
      <c r="B278" s="12"/>
      <c r="C27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Gara]]="NOVEMBRE","NOVEMBRE",C277))))))))))))</f>
        <v>SETTEMBRE</v>
      </c>
      <c r="D278" s="13"/>
      <c r="E278" s="51"/>
      <c r="F278" s="45" t="s">
        <v>24</v>
      </c>
      <c r="G278" s="45">
        <v>19</v>
      </c>
      <c r="H278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78" s="55" t="s">
        <v>210</v>
      </c>
      <c r="J278" s="54" t="s">
        <v>230</v>
      </c>
      <c r="K278" s="84">
        <v>4</v>
      </c>
      <c r="L278" s="107" t="s">
        <v>7</v>
      </c>
      <c r="M27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8" s="81" t="str">
        <f>IF(AND(Tabella1[[#This Row],[Nome Gara]]&lt;&gt;"",Tabella1[[#This Row],[Tipologia]]=""),"Tipologia","")</f>
        <v/>
      </c>
      <c r="O278" s="81" t="str">
        <f>IF(AND(Tabella1[[#This Row],[Nome Gara]]&lt;&gt;"",Tabella1[[#This Row],[Data inizio]]=""),"Data","")</f>
        <v/>
      </c>
      <c r="P278" s="81" t="str">
        <f>IF(AND(Tabella1[[#This Row],[Nome Gara]]&lt;&gt;"",Tabella1[[#This Row],[Zona]]=""),"Zona","")</f>
        <v/>
      </c>
      <c r="Q278" s="79" t="str">
        <f>IF(AND(Tabella1[[#This Row],[Nome Gara]]&lt;&gt;"",Tabella1[[#This Row],[Circolo]]=""),"Circolo","")</f>
        <v/>
      </c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7" customHeight="1" x14ac:dyDescent="0.25">
      <c r="B279" s="12"/>
      <c r="C27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Gara]]="NOVEMBRE","NOVEMBRE",C278))))))))))))</f>
        <v>SETTEMBRE</v>
      </c>
      <c r="D279" s="13"/>
      <c r="E279" s="51"/>
      <c r="F279" s="45" t="s">
        <v>151</v>
      </c>
      <c r="G279" s="45">
        <v>24</v>
      </c>
      <c r="H27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79" s="55" t="s">
        <v>240</v>
      </c>
      <c r="J279" s="54" t="s">
        <v>235</v>
      </c>
      <c r="K279" s="84">
        <v>4</v>
      </c>
      <c r="L279" s="107" t="s">
        <v>7</v>
      </c>
      <c r="M27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79" s="81" t="str">
        <f>IF(AND(Tabella1[[#This Row],[Nome Gara]]&lt;&gt;"",Tabella1[[#This Row],[Tipologia]]=""),"Tipologia","")</f>
        <v/>
      </c>
      <c r="O279" s="81" t="str">
        <f>IF(AND(Tabella1[[#This Row],[Nome Gara]]&lt;&gt;"",Tabella1[[#This Row],[Data inizio]]=""),"Data","")</f>
        <v/>
      </c>
      <c r="P279" s="81" t="str">
        <f>IF(AND(Tabella1[[#This Row],[Nome Gara]]&lt;&gt;"",Tabella1[[#This Row],[Zona]]=""),"Zona","")</f>
        <v/>
      </c>
      <c r="Q279" s="79" t="str">
        <f>IF(AND(Tabella1[[#This Row],[Nome Gara]]&lt;&gt;"",Tabella1[[#This Row],[Circolo]]=""),"Circolo","")</f>
        <v/>
      </c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7" customHeight="1" x14ac:dyDescent="0.25">
      <c r="B280" s="12"/>
      <c r="C28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Gara]]="NOVEMBRE","NOVEMBRE",C279))))))))))))</f>
        <v>SETTEMBRE</v>
      </c>
      <c r="D280" s="13"/>
      <c r="E280" s="51"/>
      <c r="F280" s="45" t="s">
        <v>19</v>
      </c>
      <c r="G280" s="45">
        <v>25</v>
      </c>
      <c r="H28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80" s="55" t="s">
        <v>165</v>
      </c>
      <c r="J280" s="54" t="s">
        <v>166</v>
      </c>
      <c r="K280" s="84">
        <v>2</v>
      </c>
      <c r="L280" s="107" t="s">
        <v>7</v>
      </c>
      <c r="M28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0" s="81" t="str">
        <f>IF(AND(Tabella1[[#This Row],[Nome Gara]]&lt;&gt;"",Tabella1[[#This Row],[Tipologia]]=""),"Tipologia","")</f>
        <v/>
      </c>
      <c r="O280" s="81" t="str">
        <f>IF(AND(Tabella1[[#This Row],[Nome Gara]]&lt;&gt;"",Tabella1[[#This Row],[Data inizio]]=""),"Data","")</f>
        <v/>
      </c>
      <c r="P280" s="81" t="str">
        <f>IF(AND(Tabella1[[#This Row],[Nome Gara]]&lt;&gt;"",Tabella1[[#This Row],[Zona]]=""),"Zona","")</f>
        <v/>
      </c>
      <c r="Q280" s="79" t="str">
        <f>IF(AND(Tabella1[[#This Row],[Nome Gara]]&lt;&gt;"",Tabella1[[#This Row],[Circolo]]=""),"Circolo","")</f>
        <v/>
      </c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7" customHeight="1" x14ac:dyDescent="0.25">
      <c r="B281" s="12"/>
      <c r="C28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Gara]]="NOVEMBRE","NOVEMBRE",C280))))))))))))</f>
        <v>SETTEMBRE</v>
      </c>
      <c r="D281" s="13"/>
      <c r="E281" s="51"/>
      <c r="F281" s="45" t="s">
        <v>24</v>
      </c>
      <c r="G281" s="45">
        <v>25</v>
      </c>
      <c r="H281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1" s="55" t="s">
        <v>375</v>
      </c>
      <c r="J281" s="54" t="s">
        <v>148</v>
      </c>
      <c r="K281" s="84">
        <v>6</v>
      </c>
      <c r="L281" s="107" t="s">
        <v>7</v>
      </c>
      <c r="M28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1" s="81" t="str">
        <f>IF(AND(Tabella1[[#This Row],[Nome Gara]]&lt;&gt;"",Tabella1[[#This Row],[Tipologia]]=""),"Tipologia","")</f>
        <v/>
      </c>
      <c r="O281" s="81" t="str">
        <f>IF(AND(Tabella1[[#This Row],[Nome Gara]]&lt;&gt;"",Tabella1[[#This Row],[Data inizio]]=""),"Data","")</f>
        <v/>
      </c>
      <c r="P281" s="81" t="str">
        <f>IF(AND(Tabella1[[#This Row],[Nome Gara]]&lt;&gt;"",Tabella1[[#This Row],[Zona]]=""),"Zona","")</f>
        <v/>
      </c>
      <c r="Q281" s="79" t="str">
        <f>IF(AND(Tabella1[[#This Row],[Nome Gara]]&lt;&gt;"",Tabella1[[#This Row],[Circolo]]=""),"Circolo","")</f>
        <v/>
      </c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7" customHeight="1" x14ac:dyDescent="0.25">
      <c r="B282" s="12"/>
      <c r="C28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Gara]]="NOVEMBRE","NOVEMBRE",C281))))))))))))</f>
        <v>SETTEMBRE</v>
      </c>
      <c r="D282" s="13"/>
      <c r="E282" s="51"/>
      <c r="F282" s="45" t="s">
        <v>19</v>
      </c>
      <c r="G282" s="45">
        <v>25</v>
      </c>
      <c r="H28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26</v>
      </c>
      <c r="I282" s="55" t="s">
        <v>167</v>
      </c>
      <c r="J282" s="54" t="s">
        <v>324</v>
      </c>
      <c r="K282" s="84">
        <v>7</v>
      </c>
      <c r="L282" s="107" t="s">
        <v>7</v>
      </c>
      <c r="M28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2" s="81" t="str">
        <f>IF(AND(Tabella1[[#This Row],[Nome Gara]]&lt;&gt;"",Tabella1[[#This Row],[Tipologia]]=""),"Tipologia","")</f>
        <v/>
      </c>
      <c r="O282" s="81" t="str">
        <f>IF(AND(Tabella1[[#This Row],[Nome Gara]]&lt;&gt;"",Tabella1[[#This Row],[Data inizio]]=""),"Data","")</f>
        <v/>
      </c>
      <c r="P282" s="81" t="str">
        <f>IF(AND(Tabella1[[#This Row],[Nome Gara]]&lt;&gt;"",Tabella1[[#This Row],[Zona]]=""),"Zona","")</f>
        <v/>
      </c>
      <c r="Q282" s="79" t="str">
        <f>IF(AND(Tabella1[[#This Row],[Nome Gara]]&lt;&gt;"",Tabella1[[#This Row],[Circolo]]=""),"Circolo","")</f>
        <v/>
      </c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7" customHeight="1" x14ac:dyDescent="0.25">
      <c r="B283" s="12"/>
      <c r="C28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Gara]]="NOVEMBRE","NOVEMBRE",C282))))))))))))</f>
        <v>SETTEMBRE</v>
      </c>
      <c r="D283" s="13"/>
      <c r="E283" s="51"/>
      <c r="F283" s="45" t="s">
        <v>24</v>
      </c>
      <c r="G283" s="45">
        <v>26</v>
      </c>
      <c r="H28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3" s="55" t="s">
        <v>210</v>
      </c>
      <c r="J283" s="54" t="s">
        <v>351</v>
      </c>
      <c r="K283" s="84">
        <v>3</v>
      </c>
      <c r="L283" s="107" t="s">
        <v>7</v>
      </c>
      <c r="M28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3" s="81" t="str">
        <f>IF(AND(Tabella1[[#This Row],[Nome Gara]]&lt;&gt;"",Tabella1[[#This Row],[Tipologia]]=""),"Tipologia","")</f>
        <v/>
      </c>
      <c r="O283" s="81" t="str">
        <f>IF(AND(Tabella1[[#This Row],[Nome Gara]]&lt;&gt;"",Tabella1[[#This Row],[Data inizio]]=""),"Data","")</f>
        <v/>
      </c>
      <c r="P283" s="81" t="str">
        <f>IF(AND(Tabella1[[#This Row],[Nome Gara]]&lt;&gt;"",Tabella1[[#This Row],[Zona]]=""),"Zona","")</f>
        <v/>
      </c>
      <c r="Q283" s="79" t="str">
        <f>IF(AND(Tabella1[[#This Row],[Nome Gara]]&lt;&gt;"",Tabella1[[#This Row],[Circolo]]=""),"Circolo","")</f>
        <v/>
      </c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7" customHeight="1" x14ac:dyDescent="0.25">
      <c r="B284" s="12"/>
      <c r="C28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Gara]]="NOVEMBRE","NOVEMBRE",C283))))))))))))</f>
        <v>SETTEMBRE</v>
      </c>
      <c r="D284" s="13"/>
      <c r="E284" s="51"/>
      <c r="F284" s="45" t="s">
        <v>25</v>
      </c>
      <c r="G284" s="45">
        <v>26</v>
      </c>
      <c r="H284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4" s="56" t="s">
        <v>186</v>
      </c>
      <c r="J284" s="54" t="s">
        <v>168</v>
      </c>
      <c r="K284" s="84">
        <v>5</v>
      </c>
      <c r="L284" s="107" t="s">
        <v>7</v>
      </c>
      <c r="M28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4" s="81" t="str">
        <f>IF(AND(Tabella1[[#This Row],[Nome Gara]]&lt;&gt;"",Tabella1[[#This Row],[Tipologia]]=""),"Tipologia","")</f>
        <v/>
      </c>
      <c r="O284" s="81" t="str">
        <f>IF(AND(Tabella1[[#This Row],[Nome Gara]]&lt;&gt;"",Tabella1[[#This Row],[Data inizio]]=""),"Data","")</f>
        <v/>
      </c>
      <c r="P284" s="81" t="str">
        <f>IF(AND(Tabella1[[#This Row],[Nome Gara]]&lt;&gt;"",Tabella1[[#This Row],[Zona]]=""),"Zona","")</f>
        <v/>
      </c>
      <c r="Q284" s="79" t="str">
        <f>IF(AND(Tabella1[[#This Row],[Nome Gara]]&lt;&gt;"",Tabella1[[#This Row],[Circolo]]=""),"Circolo","")</f>
        <v/>
      </c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7" customHeight="1" x14ac:dyDescent="0.25">
      <c r="B285" s="12"/>
      <c r="C28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Gara]]="NOVEMBRE","NOVEMBRE",C284))))))))))))</f>
        <v>SETTEMBRE</v>
      </c>
      <c r="D285" s="13"/>
      <c r="E285" s="51"/>
      <c r="F285" s="45" t="s">
        <v>151</v>
      </c>
      <c r="G285" s="45">
        <v>29</v>
      </c>
      <c r="H285" s="46">
        <v>44470</v>
      </c>
      <c r="I285" s="55" t="s">
        <v>353</v>
      </c>
      <c r="J285" s="54" t="s">
        <v>358</v>
      </c>
      <c r="K285" s="84">
        <v>4</v>
      </c>
      <c r="L285" s="107" t="s">
        <v>7</v>
      </c>
      <c r="M28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5" s="81" t="str">
        <f>IF(AND(Tabella1[[#This Row],[Nome Gara]]&lt;&gt;"",Tabella1[[#This Row],[Tipologia]]=""),"Tipologia","")</f>
        <v/>
      </c>
      <c r="O285" s="81" t="str">
        <f>IF(AND(Tabella1[[#This Row],[Nome Gara]]&lt;&gt;"",Tabella1[[#This Row],[Data inizio]]=""),"Data","")</f>
        <v/>
      </c>
      <c r="P285" s="81" t="str">
        <f>IF(AND(Tabella1[[#This Row],[Nome Gara]]&lt;&gt;"",Tabella1[[#This Row],[Zona]]=""),"Zona","")</f>
        <v/>
      </c>
      <c r="Q285" s="79" t="str">
        <f>IF(AND(Tabella1[[#This Row],[Nome Gara]]&lt;&gt;"",Tabella1[[#This Row],[Circolo]]=""),"Circolo","")</f>
        <v/>
      </c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7" customHeight="1" x14ac:dyDescent="0.25">
      <c r="B286" s="12"/>
      <c r="C28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Gara]]="NOVEMBRE","NOVEMBRE",C285))))))))))))</f>
        <v>SETTEMBRE</v>
      </c>
      <c r="D286" s="13"/>
      <c r="E286" s="51"/>
      <c r="F286" s="45" t="s">
        <v>261</v>
      </c>
      <c r="G286" s="45">
        <v>30</v>
      </c>
      <c r="H286" s="46">
        <v>44107</v>
      </c>
      <c r="I286" s="56" t="s">
        <v>169</v>
      </c>
      <c r="J286" s="57" t="s">
        <v>130</v>
      </c>
      <c r="K286" s="84">
        <v>1</v>
      </c>
      <c r="L286" s="107" t="s">
        <v>7</v>
      </c>
      <c r="M286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6" s="78" t="str">
        <f>IF(AND(Tabella1[[#This Row],[Nome Gara]]&lt;&gt;"",Tabella1[[#This Row],[Tipologia]]=""),"Tipologia","")</f>
        <v/>
      </c>
      <c r="O286" s="78" t="str">
        <f>IF(AND(Tabella1[[#This Row],[Nome Gara]]&lt;&gt;"",Tabella1[[#This Row],[Data inizio]]=""),"Data","")</f>
        <v/>
      </c>
      <c r="P286" s="78" t="str">
        <f>IF(AND(Tabella1[[#This Row],[Nome Gara]]&lt;&gt;"",Tabella1[[#This Row],[Zona]]=""),"Zona","")</f>
        <v/>
      </c>
      <c r="Q286" s="79" t="str">
        <f>IF(AND(Tabella1[[#This Row],[Nome Gara]]&lt;&gt;"",Tabella1[[#This Row],[Circolo]]=""),"Circolo","")</f>
        <v/>
      </c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7" customHeight="1" x14ac:dyDescent="0.25">
      <c r="B287" s="34"/>
      <c r="C287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Gara]]="NOVEMBRE","NOVEMBRE",C286))))))))))))</f>
        <v>OTTOBRE</v>
      </c>
      <c r="D287" s="35"/>
      <c r="E287" s="47"/>
      <c r="F287" s="44"/>
      <c r="G287" s="44"/>
      <c r="H287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87" s="50" t="s">
        <v>8</v>
      </c>
      <c r="J287" s="49"/>
      <c r="K287" s="83"/>
      <c r="L287" s="106" t="s">
        <v>8</v>
      </c>
      <c r="M287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7" s="74" t="str">
        <f>IF(AND(Tabella1[[#This Row],[Nome Gara]]&lt;&gt;"",Tabella1[[#This Row],[Tipologia]]=""),"Tipologia","")</f>
        <v>Tipologia</v>
      </c>
      <c r="O287" s="74" t="str">
        <f>IF(AND(Tabella1[[#This Row],[Nome Gara]]&lt;&gt;"",Tabella1[[#This Row],[Data inizio]]=""),"Data","")</f>
        <v>Data</v>
      </c>
      <c r="P287" s="74" t="str">
        <f>IF(AND(Tabella1[[#This Row],[Nome Gara]]&lt;&gt;"",Tabella1[[#This Row],[Zona]]=""),"Zona","")</f>
        <v>Zona</v>
      </c>
      <c r="Q287" s="76" t="str">
        <f>IF(AND(Tabella1[[#This Row],[Nome Gara]]&lt;&gt;"",Tabella1[[#This Row],[Circolo]]=""),"Circolo","")</f>
        <v>Circolo</v>
      </c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7" customHeight="1" x14ac:dyDescent="0.25">
      <c r="B288" s="12"/>
      <c r="C28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Gara]]="NOVEMBRE","NOVEMBRE",C287))))))))))))</f>
        <v>OTTOBRE</v>
      </c>
      <c r="D288" s="13"/>
      <c r="E288" s="104"/>
      <c r="F288" s="45" t="s">
        <v>20</v>
      </c>
      <c r="G288" s="45">
        <v>2</v>
      </c>
      <c r="H288" s="93">
        <v>3</v>
      </c>
      <c r="I288" s="55" t="s">
        <v>216</v>
      </c>
      <c r="J288" s="54" t="s">
        <v>164</v>
      </c>
      <c r="K288" s="84">
        <v>1</v>
      </c>
      <c r="L288" s="107" t="s">
        <v>8</v>
      </c>
      <c r="M28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8" s="19" t="str">
        <f>IF(AND(Tabella1[[#This Row],[Nome Gara]]&lt;&gt;"",Tabella1[[#This Row],[Tipologia]]=""),"Tipologia","")</f>
        <v/>
      </c>
      <c r="O288" s="19" t="str">
        <f>IF(AND(Tabella1[[#This Row],[Nome Gara]]&lt;&gt;"",Tabella1[[#This Row],[Data inizio]]=""),"Data","")</f>
        <v/>
      </c>
      <c r="P288" s="19" t="str">
        <f>IF(AND(Tabella1[[#This Row],[Nome Gara]]&lt;&gt;"",Tabella1[[#This Row],[Zona]]=""),"Zona","")</f>
        <v/>
      </c>
      <c r="Q288" s="16" t="str">
        <f>IF(AND(Tabella1[[#This Row],[Nome Gara]]&lt;&gt;"",Tabella1[[#This Row],[Circolo]]=""),"Circolo","")</f>
        <v/>
      </c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7" customHeight="1" x14ac:dyDescent="0.25">
      <c r="B289" s="12"/>
      <c r="C28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Gara]]="NOVEMBRE","NOVEMBRE",C288))))))))))))</f>
        <v>OTTOBRE</v>
      </c>
      <c r="D289" s="13"/>
      <c r="E289" s="104"/>
      <c r="F289" s="45" t="s">
        <v>24</v>
      </c>
      <c r="G289" s="45">
        <v>3</v>
      </c>
      <c r="H289" s="93" t="s">
        <v>402</v>
      </c>
      <c r="I289" s="55" t="s">
        <v>374</v>
      </c>
      <c r="J289" s="54" t="s">
        <v>71</v>
      </c>
      <c r="K289" s="84">
        <v>2</v>
      </c>
      <c r="L289" s="107" t="s">
        <v>8</v>
      </c>
      <c r="M28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89" s="19" t="str">
        <f>IF(AND(Tabella1[[#This Row],[Nome Gara]]&lt;&gt;"",Tabella1[[#This Row],[Tipologia]]=""),"Tipologia","")</f>
        <v/>
      </c>
      <c r="O289" s="19" t="str">
        <f>IF(AND(Tabella1[[#This Row],[Nome Gara]]&lt;&gt;"",Tabella1[[#This Row],[Data inizio]]=""),"Data","")</f>
        <v/>
      </c>
      <c r="P289" s="19" t="str">
        <f>IF(AND(Tabella1[[#This Row],[Nome Gara]]&lt;&gt;"",Tabella1[[#This Row],[Zona]]=""),"Zona","")</f>
        <v/>
      </c>
      <c r="Q289" s="16" t="str">
        <f>IF(AND(Tabella1[[#This Row],[Nome Gara]]&lt;&gt;"",Tabella1[[#This Row],[Circolo]]=""),"Circolo","")</f>
        <v/>
      </c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7" customHeight="1" x14ac:dyDescent="0.25">
      <c r="B290" s="12"/>
      <c r="C29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Gara]]="NOVEMBRE","NOVEMBRE",C289))))))))))))</f>
        <v>OTTOBRE</v>
      </c>
      <c r="D290" s="13"/>
      <c r="E290" s="104"/>
      <c r="F290" s="45" t="s">
        <v>24</v>
      </c>
      <c r="G290" s="45">
        <v>3</v>
      </c>
      <c r="H290" s="93" t="s">
        <v>402</v>
      </c>
      <c r="I290" s="55" t="s">
        <v>210</v>
      </c>
      <c r="J290" s="54" t="s">
        <v>270</v>
      </c>
      <c r="K290" s="84">
        <v>3</v>
      </c>
      <c r="L290" s="107" t="s">
        <v>8</v>
      </c>
      <c r="M29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0" s="19" t="str">
        <f>IF(AND(Tabella1[[#This Row],[Nome Gara]]&lt;&gt;"",Tabella1[[#This Row],[Tipologia]]=""),"Tipologia","")</f>
        <v/>
      </c>
      <c r="O290" s="19" t="str">
        <f>IF(AND(Tabella1[[#This Row],[Nome Gara]]&lt;&gt;"",Tabella1[[#This Row],[Data inizio]]=""),"Data","")</f>
        <v/>
      </c>
      <c r="P290" s="19" t="str">
        <f>IF(AND(Tabella1[[#This Row],[Nome Gara]]&lt;&gt;"",Tabella1[[#This Row],[Zona]]=""),"Zona","")</f>
        <v/>
      </c>
      <c r="Q290" s="16" t="str">
        <f>IF(AND(Tabella1[[#This Row],[Nome Gara]]&lt;&gt;"",Tabella1[[#This Row],[Circolo]]=""),"Circolo","")</f>
        <v/>
      </c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7" customHeight="1" x14ac:dyDescent="0.25">
      <c r="B291" s="12"/>
      <c r="C29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Gara]]="NOVEMBRE","NOVEMBRE",C290))))))))))))</f>
        <v>OTTOBRE</v>
      </c>
      <c r="D291" s="13"/>
      <c r="E291" s="104"/>
      <c r="F291" s="45" t="s">
        <v>24</v>
      </c>
      <c r="G291" s="45">
        <v>3</v>
      </c>
      <c r="H291" s="93" t="s">
        <v>402</v>
      </c>
      <c r="I291" s="55" t="s">
        <v>210</v>
      </c>
      <c r="J291" s="54" t="s">
        <v>228</v>
      </c>
      <c r="K291" s="84">
        <v>4</v>
      </c>
      <c r="L291" s="107" t="s">
        <v>8</v>
      </c>
      <c r="M29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1" s="19" t="str">
        <f>IF(AND(Tabella1[[#This Row],[Nome Gara]]&lt;&gt;"",Tabella1[[#This Row],[Tipologia]]=""),"Tipologia","")</f>
        <v/>
      </c>
      <c r="O291" s="19" t="str">
        <f>IF(AND(Tabella1[[#This Row],[Nome Gara]]&lt;&gt;"",Tabella1[[#This Row],[Data inizio]]=""),"Data","")</f>
        <v/>
      </c>
      <c r="P291" s="19" t="str">
        <f>IF(AND(Tabella1[[#This Row],[Nome Gara]]&lt;&gt;"",Tabella1[[#This Row],[Zona]]=""),"Zona","")</f>
        <v/>
      </c>
      <c r="Q291" s="16" t="str">
        <f>IF(AND(Tabella1[[#This Row],[Nome Gara]]&lt;&gt;"",Tabella1[[#This Row],[Circolo]]=""),"Circolo","")</f>
        <v/>
      </c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7" customHeight="1" x14ac:dyDescent="0.25">
      <c r="B292" s="12"/>
      <c r="C29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Gara]]="NOVEMBRE","NOVEMBRE",C291))))))))))))</f>
        <v>OTTOBRE</v>
      </c>
      <c r="D292" s="13"/>
      <c r="E292" s="104"/>
      <c r="F292" s="45" t="s">
        <v>25</v>
      </c>
      <c r="G292" s="45">
        <v>3</v>
      </c>
      <c r="H292" s="93" t="s">
        <v>402</v>
      </c>
      <c r="I292" s="55" t="s">
        <v>191</v>
      </c>
      <c r="J292" s="54" t="s">
        <v>52</v>
      </c>
      <c r="K292" s="84">
        <v>5</v>
      </c>
      <c r="L292" s="107" t="s">
        <v>8</v>
      </c>
      <c r="M29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2" s="19" t="str">
        <f>IF(AND(Tabella1[[#This Row],[Nome Gara]]&lt;&gt;"",Tabella1[[#This Row],[Tipologia]]=""),"Tipologia","")</f>
        <v/>
      </c>
      <c r="O292" s="19" t="str">
        <f>IF(AND(Tabella1[[#This Row],[Nome Gara]]&lt;&gt;"",Tabella1[[#This Row],[Data inizio]]=""),"Data","")</f>
        <v/>
      </c>
      <c r="P292" s="19" t="str">
        <f>IF(AND(Tabella1[[#This Row],[Nome Gara]]&lt;&gt;"",Tabella1[[#This Row],[Zona]]=""),"Zona","")</f>
        <v/>
      </c>
      <c r="Q292" s="16" t="str">
        <f>IF(AND(Tabella1[[#This Row],[Nome Gara]]&lt;&gt;"",Tabella1[[#This Row],[Circolo]]=""),"Circolo","")</f>
        <v/>
      </c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7" customHeight="1" x14ac:dyDescent="0.25">
      <c r="B293" s="12"/>
      <c r="C29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Gara]]="NOVEMBRE","NOVEMBRE",C292))))))))))))</f>
        <v>OTTOBRE</v>
      </c>
      <c r="D293" s="13"/>
      <c r="E293" s="104"/>
      <c r="F293" s="45" t="s">
        <v>25</v>
      </c>
      <c r="G293" s="45">
        <v>9</v>
      </c>
      <c r="H293" s="93" t="s">
        <v>402</v>
      </c>
      <c r="I293" s="55" t="s">
        <v>206</v>
      </c>
      <c r="J293" s="54" t="s">
        <v>131</v>
      </c>
      <c r="K293" s="84">
        <v>1</v>
      </c>
      <c r="L293" s="107" t="s">
        <v>8</v>
      </c>
      <c r="M29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3" s="19" t="str">
        <f>IF(AND(Tabella1[[#This Row],[Nome Gara]]&lt;&gt;"",Tabella1[[#This Row],[Tipologia]]=""),"Tipologia","")</f>
        <v/>
      </c>
      <c r="O293" s="19" t="str">
        <f>IF(AND(Tabella1[[#This Row],[Nome Gara]]&lt;&gt;"",Tabella1[[#This Row],[Data inizio]]=""),"Data","")</f>
        <v/>
      </c>
      <c r="P293" s="19" t="str">
        <f>IF(AND(Tabella1[[#This Row],[Nome Gara]]&lt;&gt;"",Tabella1[[#This Row],[Zona]]=""),"Zona","")</f>
        <v/>
      </c>
      <c r="Q293" s="16" t="str">
        <f>IF(AND(Tabella1[[#This Row],[Nome Gara]]&lt;&gt;"",Tabella1[[#This Row],[Circolo]]=""),"Circolo","")</f>
        <v/>
      </c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7" customHeight="1" x14ac:dyDescent="0.25">
      <c r="B294" s="12"/>
      <c r="C29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Gara]]="NOVEMBRE","NOVEMBRE",C293))))))))))))</f>
        <v>OTTOBRE</v>
      </c>
      <c r="D294" s="13"/>
      <c r="E294" s="104"/>
      <c r="F294" s="45" t="s">
        <v>19</v>
      </c>
      <c r="G294" s="45">
        <v>9</v>
      </c>
      <c r="H294" s="93">
        <v>10</v>
      </c>
      <c r="I294" s="55" t="s">
        <v>170</v>
      </c>
      <c r="J294" s="54" t="s">
        <v>171</v>
      </c>
      <c r="K294" s="84">
        <v>1</v>
      </c>
      <c r="L294" s="107" t="s">
        <v>8</v>
      </c>
      <c r="M29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4" s="19" t="str">
        <f>IF(AND(Tabella1[[#This Row],[Nome Gara]]&lt;&gt;"",Tabella1[[#This Row],[Tipologia]]=""),"Tipologia","")</f>
        <v/>
      </c>
      <c r="O294" s="19" t="str">
        <f>IF(AND(Tabella1[[#This Row],[Nome Gara]]&lt;&gt;"",Tabella1[[#This Row],[Data inizio]]=""),"Data","")</f>
        <v/>
      </c>
      <c r="P294" s="19" t="str">
        <f>IF(AND(Tabella1[[#This Row],[Nome Gara]]&lt;&gt;"",Tabella1[[#This Row],[Zona]]=""),"Zona","")</f>
        <v/>
      </c>
      <c r="Q294" s="16" t="str">
        <f>IF(AND(Tabella1[[#This Row],[Nome Gara]]&lt;&gt;"",Tabella1[[#This Row],[Circolo]]=""),"Circolo","")</f>
        <v/>
      </c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7" customHeight="1" x14ac:dyDescent="0.25">
      <c r="B295" s="12"/>
      <c r="C29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Gara]]="NOVEMBRE","NOVEMBRE",C294))))))))))))</f>
        <v>OTTOBRE</v>
      </c>
      <c r="D295" s="13"/>
      <c r="E295" s="104"/>
      <c r="F295" s="45" t="s">
        <v>220</v>
      </c>
      <c r="G295" s="45">
        <v>9</v>
      </c>
      <c r="H295" s="93">
        <v>10</v>
      </c>
      <c r="I295" s="55" t="s">
        <v>172</v>
      </c>
      <c r="J295" s="54" t="s">
        <v>173</v>
      </c>
      <c r="K295" s="84">
        <v>6</v>
      </c>
      <c r="L295" s="107" t="s">
        <v>8</v>
      </c>
      <c r="M29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5" s="19" t="str">
        <f>IF(AND(Tabella1[[#This Row],[Nome Gara]]&lt;&gt;"",Tabella1[[#This Row],[Tipologia]]=""),"Tipologia","")</f>
        <v/>
      </c>
      <c r="O295" s="19" t="str">
        <f>IF(AND(Tabella1[[#This Row],[Nome Gara]]&lt;&gt;"",Tabella1[[#This Row],[Data inizio]]=""),"Data","")</f>
        <v/>
      </c>
      <c r="P295" s="19" t="str">
        <f>IF(AND(Tabella1[[#This Row],[Nome Gara]]&lt;&gt;"",Tabella1[[#This Row],[Zona]]=""),"Zona","")</f>
        <v/>
      </c>
      <c r="Q295" s="16" t="str">
        <f>IF(AND(Tabella1[[#This Row],[Nome Gara]]&lt;&gt;"",Tabella1[[#This Row],[Circolo]]=""),"Circolo","")</f>
        <v/>
      </c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7" customHeight="1" x14ac:dyDescent="0.25">
      <c r="B296" s="12"/>
      <c r="C29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Gara]]="NOVEMBRE","NOVEMBRE",C295))))))))))))</f>
        <v>OTTOBRE</v>
      </c>
      <c r="D296" s="13"/>
      <c r="E296" s="104"/>
      <c r="F296" s="45" t="s">
        <v>25</v>
      </c>
      <c r="G296" s="45">
        <v>10</v>
      </c>
      <c r="H296" s="93" t="s">
        <v>402</v>
      </c>
      <c r="I296" s="55" t="s">
        <v>258</v>
      </c>
      <c r="J296" s="54" t="s">
        <v>286</v>
      </c>
      <c r="K296" s="84">
        <v>3</v>
      </c>
      <c r="L296" s="107" t="s">
        <v>8</v>
      </c>
      <c r="M296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6" s="19" t="str">
        <f>IF(AND(Tabella1[[#This Row],[Nome Gara]]&lt;&gt;"",Tabella1[[#This Row],[Tipologia]]=""),"Tipologia","")</f>
        <v/>
      </c>
      <c r="O296" s="19" t="str">
        <f>IF(AND(Tabella1[[#This Row],[Nome Gara]]&lt;&gt;"",Tabella1[[#This Row],[Data inizio]]=""),"Data","")</f>
        <v/>
      </c>
      <c r="P296" s="19" t="str">
        <f>IF(AND(Tabella1[[#This Row],[Nome Gara]]&lt;&gt;"",Tabella1[[#This Row],[Zona]]=""),"Zona","")</f>
        <v/>
      </c>
      <c r="Q296" s="16" t="str">
        <f>IF(AND(Tabella1[[#This Row],[Nome Gara]]&lt;&gt;"",Tabella1[[#This Row],[Circolo]]=""),"Circolo","")</f>
        <v/>
      </c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7" customHeight="1" x14ac:dyDescent="0.25">
      <c r="B297" s="12"/>
      <c r="C29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Gara]]="NOVEMBRE","NOVEMBRE",C296))))))))))))</f>
        <v>OTTOBRE</v>
      </c>
      <c r="D297" s="13"/>
      <c r="E297" s="104"/>
      <c r="F297" s="45" t="s">
        <v>23</v>
      </c>
      <c r="G297" s="45">
        <v>10</v>
      </c>
      <c r="H297" s="93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297" s="55" t="s">
        <v>418</v>
      </c>
      <c r="J297" s="54" t="s">
        <v>419</v>
      </c>
      <c r="K297" s="84">
        <v>3</v>
      </c>
      <c r="L297" s="107"/>
      <c r="M29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7" s="19" t="str">
        <f>IF(AND(Tabella1[[#This Row],[Nome Gara]]&lt;&gt;"",Tabella1[[#This Row],[Tipologia]]=""),"Tipologia","")</f>
        <v/>
      </c>
      <c r="O297" s="19" t="str">
        <f>IF(AND(Tabella1[[#This Row],[Nome Gara]]&lt;&gt;"",Tabella1[[#This Row],[Data inizio]]=""),"Data","")</f>
        <v/>
      </c>
      <c r="P297" s="19" t="str">
        <f>IF(AND(Tabella1[[#This Row],[Nome Gara]]&lt;&gt;"",Tabella1[[#This Row],[Zona]]=""),"Zona","")</f>
        <v/>
      </c>
      <c r="Q297" s="16" t="str">
        <f>IF(AND(Tabella1[[#This Row],[Nome Gara]]&lt;&gt;"",Tabella1[[#This Row],[Circolo]]=""),"Circolo","")</f>
        <v/>
      </c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7" customHeight="1" x14ac:dyDescent="0.25">
      <c r="B298" s="12"/>
      <c r="C29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Gara]]="NOVEMBRE","NOVEMBRE",C297))))))))))))</f>
        <v>OTTOBRE</v>
      </c>
      <c r="D298" s="13"/>
      <c r="E298" s="51"/>
      <c r="F298" s="45" t="s">
        <v>24</v>
      </c>
      <c r="G298" s="45">
        <v>10</v>
      </c>
      <c r="H298" s="93" t="s">
        <v>402</v>
      </c>
      <c r="I298" s="55" t="s">
        <v>256</v>
      </c>
      <c r="J298" s="54" t="s">
        <v>241</v>
      </c>
      <c r="K298" s="84">
        <v>4</v>
      </c>
      <c r="L298" s="107" t="s">
        <v>8</v>
      </c>
      <c r="M29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8" s="19" t="str">
        <f>IF(AND(Tabella1[[#This Row],[Nome Gara]]&lt;&gt;"",Tabella1[[#This Row],[Tipologia]]=""),"Tipologia","")</f>
        <v/>
      </c>
      <c r="O298" s="19" t="str">
        <f>IF(AND(Tabella1[[#This Row],[Nome Gara]]&lt;&gt;"",Tabella1[[#This Row],[Data inizio]]=""),"Data","")</f>
        <v/>
      </c>
      <c r="P298" s="19" t="str">
        <f>IF(AND(Tabella1[[#This Row],[Nome Gara]]&lt;&gt;"",Tabella1[[#This Row],[Zona]]=""),"Zona","")</f>
        <v/>
      </c>
      <c r="Q298" s="16" t="str">
        <f>IF(AND(Tabella1[[#This Row],[Nome Gara]]&lt;&gt;"",Tabella1[[#This Row],[Circolo]]=""),"Circolo","")</f>
        <v/>
      </c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7" customHeight="1" x14ac:dyDescent="0.25">
      <c r="B299" s="12"/>
      <c r="C29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Gara]]="NOVEMBRE","NOVEMBRE",C298))))))))))))</f>
        <v>OTTOBRE</v>
      </c>
      <c r="D299" s="13"/>
      <c r="E299" s="51"/>
      <c r="F299" s="45" t="s">
        <v>19</v>
      </c>
      <c r="G299" s="45">
        <v>16</v>
      </c>
      <c r="H299" s="93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17</v>
      </c>
      <c r="I299" s="55" t="s">
        <v>159</v>
      </c>
      <c r="J299" s="54" t="s">
        <v>87</v>
      </c>
      <c r="K299" s="84">
        <v>1</v>
      </c>
      <c r="L299" s="107" t="s">
        <v>8</v>
      </c>
      <c r="M29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299" s="19" t="str">
        <f>IF(AND(Tabella1[[#This Row],[Nome Gara]]&lt;&gt;"",Tabella1[[#This Row],[Tipologia]]=""),"Tipologia","")</f>
        <v/>
      </c>
      <c r="O299" s="19" t="str">
        <f>IF(AND(Tabella1[[#This Row],[Nome Gara]]&lt;&gt;"",Tabella1[[#This Row],[Data inizio]]=""),"Data","")</f>
        <v/>
      </c>
      <c r="P299" s="19" t="str">
        <f>IF(AND(Tabella1[[#This Row],[Nome Gara]]&lt;&gt;"",Tabella1[[#This Row],[Zona]]=""),"Zona","")</f>
        <v/>
      </c>
      <c r="Q299" s="16" t="str">
        <f>IF(AND(Tabella1[[#This Row],[Nome Gara]]&lt;&gt;"",Tabella1[[#This Row],[Circolo]]=""),"Circolo","")</f>
        <v/>
      </c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7" customHeight="1" x14ac:dyDescent="0.25">
      <c r="B300" s="12"/>
      <c r="C30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Gara]]="NOVEMBRE","NOVEMBRE",C299))))))))))))</f>
        <v>OTTOBRE</v>
      </c>
      <c r="D300" s="13"/>
      <c r="E300" s="51"/>
      <c r="F300" s="45" t="s">
        <v>25</v>
      </c>
      <c r="G300" s="45">
        <v>16</v>
      </c>
      <c r="H300" s="93" t="s">
        <v>402</v>
      </c>
      <c r="I300" s="55" t="s">
        <v>202</v>
      </c>
      <c r="J300" s="54" t="s">
        <v>174</v>
      </c>
      <c r="K300" s="84">
        <v>2</v>
      </c>
      <c r="L300" s="107" t="s">
        <v>8</v>
      </c>
      <c r="M30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0" s="19" t="str">
        <f>IF(AND(Tabella1[[#This Row],[Nome Gara]]&lt;&gt;"",Tabella1[[#This Row],[Tipologia]]=""),"Tipologia","")</f>
        <v/>
      </c>
      <c r="O300" s="19" t="str">
        <f>IF(AND(Tabella1[[#This Row],[Nome Gara]]&lt;&gt;"",Tabella1[[#This Row],[Data inizio]]=""),"Data","")</f>
        <v/>
      </c>
      <c r="P300" s="19" t="str">
        <f>IF(AND(Tabella1[[#This Row],[Nome Gara]]&lt;&gt;"",Tabella1[[#This Row],[Zona]]=""),"Zona","")</f>
        <v/>
      </c>
      <c r="Q300" s="16" t="str">
        <f>IF(AND(Tabella1[[#This Row],[Nome Gara]]&lt;&gt;"",Tabella1[[#This Row],[Circolo]]=""),"Circolo","")</f>
        <v/>
      </c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7" customHeight="1" x14ac:dyDescent="0.25">
      <c r="B301" s="12"/>
      <c r="C30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Gara]]="NOVEMBRE","NOVEMBRE",C300))))))))))))</f>
        <v>OTTOBRE</v>
      </c>
      <c r="D301" s="13"/>
      <c r="E301" s="51"/>
      <c r="F301" s="45" t="s">
        <v>19</v>
      </c>
      <c r="G301" s="45">
        <v>16</v>
      </c>
      <c r="H301" s="93">
        <v>17</v>
      </c>
      <c r="I301" s="55" t="s">
        <v>176</v>
      </c>
      <c r="J301" s="54" t="s">
        <v>177</v>
      </c>
      <c r="K301" s="84">
        <v>5</v>
      </c>
      <c r="L301" s="107" t="s">
        <v>8</v>
      </c>
      <c r="M30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1" s="19" t="str">
        <f>IF(AND(Tabella1[[#This Row],[Nome Gara]]&lt;&gt;"",Tabella1[[#This Row],[Tipologia]]=""),"Tipologia","")</f>
        <v/>
      </c>
      <c r="O301" s="19" t="str">
        <f>IF(AND(Tabella1[[#This Row],[Nome Gara]]&lt;&gt;"",Tabella1[[#This Row],[Data inizio]]=""),"Data","")</f>
        <v/>
      </c>
      <c r="P301" s="19" t="str">
        <f>IF(AND(Tabella1[[#This Row],[Nome Gara]]&lt;&gt;"",Tabella1[[#This Row],[Zona]]=""),"Zona","")</f>
        <v/>
      </c>
      <c r="Q301" s="16" t="str">
        <f>IF(AND(Tabella1[[#This Row],[Nome Gara]]&lt;&gt;"",Tabella1[[#This Row],[Circolo]]=""),"Circolo","")</f>
        <v/>
      </c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7" customHeight="1" x14ac:dyDescent="0.25">
      <c r="B302" s="12"/>
      <c r="C30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Gara]]="NOVEMBRE","NOVEMBRE",C301))))))))))))</f>
        <v>OTTOBRE</v>
      </c>
      <c r="D302" s="13"/>
      <c r="E302" s="51"/>
      <c r="F302" s="45" t="s">
        <v>19</v>
      </c>
      <c r="G302" s="45">
        <v>16</v>
      </c>
      <c r="H302" s="93">
        <v>17</v>
      </c>
      <c r="I302" s="55" t="s">
        <v>175</v>
      </c>
      <c r="J302" s="54" t="s">
        <v>72</v>
      </c>
      <c r="K302" s="84">
        <v>6</v>
      </c>
      <c r="L302" s="107" t="s">
        <v>8</v>
      </c>
      <c r="M30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2" s="19" t="str">
        <f>IF(AND(Tabella1[[#This Row],[Nome Gara]]&lt;&gt;"",Tabella1[[#This Row],[Tipologia]]=""),"Tipologia","")</f>
        <v/>
      </c>
      <c r="O302" s="19" t="str">
        <f>IF(AND(Tabella1[[#This Row],[Nome Gara]]&lt;&gt;"",Tabella1[[#This Row],[Data inizio]]=""),"Data","")</f>
        <v/>
      </c>
      <c r="P302" s="19" t="str">
        <f>IF(AND(Tabella1[[#This Row],[Nome Gara]]&lt;&gt;"",Tabella1[[#This Row],[Zona]]=""),"Zona","")</f>
        <v/>
      </c>
      <c r="Q302" s="16" t="str">
        <f>IF(AND(Tabella1[[#This Row],[Nome Gara]]&lt;&gt;"",Tabella1[[#This Row],[Circolo]]=""),"Circolo","")</f>
        <v/>
      </c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7" customHeight="1" x14ac:dyDescent="0.25">
      <c r="B303" s="12"/>
      <c r="C30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Gara]]="NOVEMBRE","NOVEMBRE",C302))))))))))))</f>
        <v>OTTOBRE</v>
      </c>
      <c r="D303" s="13"/>
      <c r="E303" s="51"/>
      <c r="F303" s="45" t="s">
        <v>24</v>
      </c>
      <c r="G303" s="45">
        <v>17</v>
      </c>
      <c r="H303" s="45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03" s="55" t="s">
        <v>210</v>
      </c>
      <c r="J303" s="54" t="s">
        <v>272</v>
      </c>
      <c r="K303" s="84">
        <v>3</v>
      </c>
      <c r="L303" s="107" t="s">
        <v>8</v>
      </c>
      <c r="M30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3" s="81" t="str">
        <f>IF(AND(Tabella1[[#This Row],[Nome Gara]]&lt;&gt;"",Tabella1[[#This Row],[Tipologia]]=""),"Tipologia","")</f>
        <v/>
      </c>
      <c r="O303" s="81" t="str">
        <f>IF(AND(Tabella1[[#This Row],[Nome Gara]]&lt;&gt;"",Tabella1[[#This Row],[Data inizio]]=""),"Data","")</f>
        <v/>
      </c>
      <c r="P303" s="81" t="str">
        <f>IF(AND(Tabella1[[#This Row],[Nome Gara]]&lt;&gt;"",Tabella1[[#This Row],[Zona]]=""),"Zona","")</f>
        <v/>
      </c>
      <c r="Q303" s="79" t="str">
        <f>IF(AND(Tabella1[[#This Row],[Nome Gara]]&lt;&gt;"",Tabella1[[#This Row],[Circolo]]=""),"Circolo","")</f>
        <v/>
      </c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7" customHeight="1" x14ac:dyDescent="0.25">
      <c r="B304" s="12"/>
      <c r="C30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Gara]]="NOVEMBRE","NOVEMBRE",C303))))))))))))</f>
        <v>OTTOBRE</v>
      </c>
      <c r="D304" s="13"/>
      <c r="E304" s="51"/>
      <c r="F304" s="45" t="s">
        <v>20</v>
      </c>
      <c r="G304" s="45">
        <v>23</v>
      </c>
      <c r="H304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4" s="55" t="s">
        <v>376</v>
      </c>
      <c r="J304" s="54" t="s">
        <v>63</v>
      </c>
      <c r="K304" s="84">
        <v>1</v>
      </c>
      <c r="L304" s="107" t="s">
        <v>8</v>
      </c>
      <c r="M304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4" s="81" t="str">
        <f>IF(AND(Tabella1[[#This Row],[Nome Gara]]&lt;&gt;"",Tabella1[[#This Row],[Tipologia]]=""),"Tipologia","")</f>
        <v/>
      </c>
      <c r="O304" s="81" t="str">
        <f>IF(AND(Tabella1[[#This Row],[Nome Gara]]&lt;&gt;"",Tabella1[[#This Row],[Data inizio]]=""),"Data","")</f>
        <v/>
      </c>
      <c r="P304" s="81" t="str">
        <f>IF(AND(Tabella1[[#This Row],[Nome Gara]]&lt;&gt;"",Tabella1[[#This Row],[Zona]]=""),"Zona","")</f>
        <v/>
      </c>
      <c r="Q304" s="79" t="str">
        <f>IF(AND(Tabella1[[#This Row],[Nome Gara]]&lt;&gt;"",Tabella1[[#This Row],[Circolo]]=""),"Circolo","")</f>
        <v/>
      </c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7" customHeight="1" x14ac:dyDescent="0.25">
      <c r="B305" s="12"/>
      <c r="C30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Gara]]="NOVEMBRE","NOVEMBRE",C304))))))))))))</f>
        <v>OTTOBRE</v>
      </c>
      <c r="D305" s="13"/>
      <c r="E305" s="51"/>
      <c r="F305" s="45" t="s">
        <v>20</v>
      </c>
      <c r="G305" s="45">
        <v>23</v>
      </c>
      <c r="H305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5" s="55" t="s">
        <v>377</v>
      </c>
      <c r="J305" s="54" t="s">
        <v>109</v>
      </c>
      <c r="K305" s="84">
        <v>2</v>
      </c>
      <c r="L305" s="107" t="s">
        <v>8</v>
      </c>
      <c r="M305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5" s="81" t="str">
        <f>IF(AND(Tabella1[[#This Row],[Nome Gara]]&lt;&gt;"",Tabella1[[#This Row],[Tipologia]]=""),"Tipologia","")</f>
        <v/>
      </c>
      <c r="O305" s="81" t="str">
        <f>IF(AND(Tabella1[[#This Row],[Nome Gara]]&lt;&gt;"",Tabella1[[#This Row],[Data inizio]]=""),"Data","")</f>
        <v/>
      </c>
      <c r="P305" s="81" t="str">
        <f>IF(AND(Tabella1[[#This Row],[Nome Gara]]&lt;&gt;"",Tabella1[[#This Row],[Zona]]=""),"Zona","")</f>
        <v/>
      </c>
      <c r="Q305" s="79" t="str">
        <f>IF(AND(Tabella1[[#This Row],[Nome Gara]]&lt;&gt;"",Tabella1[[#This Row],[Circolo]]=""),"Circolo","")</f>
        <v/>
      </c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7" customHeight="1" x14ac:dyDescent="0.25">
      <c r="B306" s="12"/>
      <c r="C306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Gara]]="NOVEMBRE","NOVEMBRE",C305))))))))))))</f>
        <v>OTTOBRE</v>
      </c>
      <c r="D306" s="13"/>
      <c r="E306" s="51"/>
      <c r="F306" s="45" t="s">
        <v>20</v>
      </c>
      <c r="G306" s="45">
        <v>23</v>
      </c>
      <c r="H306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6" s="55" t="s">
        <v>378</v>
      </c>
      <c r="J306" s="54" t="s">
        <v>267</v>
      </c>
      <c r="K306" s="84">
        <v>3</v>
      </c>
      <c r="L306" s="107" t="s">
        <v>8</v>
      </c>
      <c r="M306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6" s="81" t="str">
        <f>IF(AND(Tabella1[[#This Row],[Nome Gara]]&lt;&gt;"",Tabella1[[#This Row],[Tipologia]]=""),"Tipologia","")</f>
        <v/>
      </c>
      <c r="O306" s="81" t="str">
        <f>IF(AND(Tabella1[[#This Row],[Nome Gara]]&lt;&gt;"",Tabella1[[#This Row],[Data inizio]]=""),"Data","")</f>
        <v/>
      </c>
      <c r="P306" s="81" t="str">
        <f>IF(AND(Tabella1[[#This Row],[Nome Gara]]&lt;&gt;"",Tabella1[[#This Row],[Zona]]=""),"Zona","")</f>
        <v/>
      </c>
      <c r="Q306" s="79" t="str">
        <f>IF(AND(Tabella1[[#This Row],[Nome Gara]]&lt;&gt;"",Tabella1[[#This Row],[Circolo]]=""),"Circolo","")</f>
        <v/>
      </c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7" customHeight="1" x14ac:dyDescent="0.25">
      <c r="B307" s="12"/>
      <c r="C30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Gara]]="NOVEMBRE","NOVEMBRE",C306))))))))))))</f>
        <v>OTTOBRE</v>
      </c>
      <c r="D307" s="13"/>
      <c r="E307" s="51"/>
      <c r="F307" s="45" t="s">
        <v>20</v>
      </c>
      <c r="G307" s="45">
        <v>23</v>
      </c>
      <c r="H307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7" s="55" t="s">
        <v>379</v>
      </c>
      <c r="J307" s="54" t="s">
        <v>233</v>
      </c>
      <c r="K307" s="84">
        <v>4</v>
      </c>
      <c r="L307" s="107" t="s">
        <v>8</v>
      </c>
      <c r="M307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7" s="81" t="str">
        <f>IF(AND(Tabella1[[#This Row],[Nome Gara]]&lt;&gt;"",Tabella1[[#This Row],[Tipologia]]=""),"Tipologia","")</f>
        <v/>
      </c>
      <c r="O307" s="81" t="str">
        <f>IF(AND(Tabella1[[#This Row],[Nome Gara]]&lt;&gt;"",Tabella1[[#This Row],[Data inizio]]=""),"Data","")</f>
        <v/>
      </c>
      <c r="P307" s="81" t="str">
        <f>IF(AND(Tabella1[[#This Row],[Nome Gara]]&lt;&gt;"",Tabella1[[#This Row],[Zona]]=""),"Zona","")</f>
        <v/>
      </c>
      <c r="Q307" s="79" t="str">
        <f>IF(AND(Tabella1[[#This Row],[Nome Gara]]&lt;&gt;"",Tabella1[[#This Row],[Circolo]]=""),"Circolo","")</f>
        <v/>
      </c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7" customHeight="1" x14ac:dyDescent="0.25">
      <c r="B308" s="12"/>
      <c r="C30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Gara]]="NOVEMBRE","NOVEMBRE",C307))))))))))))</f>
        <v>OTTOBRE</v>
      </c>
      <c r="D308" s="13"/>
      <c r="E308" s="51"/>
      <c r="F308" s="45" t="s">
        <v>20</v>
      </c>
      <c r="G308" s="45">
        <v>23</v>
      </c>
      <c r="H308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8" s="55" t="s">
        <v>380</v>
      </c>
      <c r="J308" s="54" t="s">
        <v>154</v>
      </c>
      <c r="K308" s="84">
        <v>5</v>
      </c>
      <c r="L308" s="107" t="s">
        <v>8</v>
      </c>
      <c r="M308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8" s="81" t="str">
        <f>IF(AND(Tabella1[[#This Row],[Nome Gara]]&lt;&gt;"",Tabella1[[#This Row],[Tipologia]]=""),"Tipologia","")</f>
        <v/>
      </c>
      <c r="O308" s="81" t="str">
        <f>IF(AND(Tabella1[[#This Row],[Nome Gara]]&lt;&gt;"",Tabella1[[#This Row],[Data inizio]]=""),"Data","")</f>
        <v/>
      </c>
      <c r="P308" s="81" t="str">
        <f>IF(AND(Tabella1[[#This Row],[Nome Gara]]&lt;&gt;"",Tabella1[[#This Row],[Zona]]=""),"Zona","")</f>
        <v/>
      </c>
      <c r="Q308" s="79" t="str">
        <f>IF(AND(Tabella1[[#This Row],[Nome Gara]]&lt;&gt;"",Tabella1[[#This Row],[Circolo]]=""),"Circolo","")</f>
        <v/>
      </c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7" customHeight="1" x14ac:dyDescent="0.25">
      <c r="B309" s="12"/>
      <c r="C30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Gara]]="NOVEMBRE","NOVEMBRE",C308))))))))))))</f>
        <v>OTTOBRE</v>
      </c>
      <c r="D309" s="13"/>
      <c r="E309" s="51"/>
      <c r="F309" s="45" t="s">
        <v>20</v>
      </c>
      <c r="G309" s="45">
        <v>23</v>
      </c>
      <c r="H309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09" s="55" t="s">
        <v>381</v>
      </c>
      <c r="J309" s="54" t="s">
        <v>85</v>
      </c>
      <c r="K309" s="84">
        <v>6</v>
      </c>
      <c r="L309" s="107" t="s">
        <v>8</v>
      </c>
      <c r="M309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09" s="81" t="str">
        <f>IF(AND(Tabella1[[#This Row],[Nome Gara]]&lt;&gt;"",Tabella1[[#This Row],[Tipologia]]=""),"Tipologia","")</f>
        <v/>
      </c>
      <c r="O309" s="81" t="str">
        <f>IF(AND(Tabella1[[#This Row],[Nome Gara]]&lt;&gt;"",Tabella1[[#This Row],[Data inizio]]=""),"Data","")</f>
        <v/>
      </c>
      <c r="P309" s="81" t="str">
        <f>IF(AND(Tabella1[[#This Row],[Nome Gara]]&lt;&gt;"",Tabella1[[#This Row],[Zona]]=""),"Zona","")</f>
        <v/>
      </c>
      <c r="Q309" s="79" t="str">
        <f>IF(AND(Tabella1[[#This Row],[Nome Gara]]&lt;&gt;"",Tabella1[[#This Row],[Circolo]]=""),"Circolo","")</f>
        <v/>
      </c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7" customHeight="1" x14ac:dyDescent="0.25">
      <c r="B310" s="12"/>
      <c r="C31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Gara]]="NOVEMBRE","NOVEMBRE",C309))))))))))))</f>
        <v>OTTOBRE</v>
      </c>
      <c r="D310" s="13"/>
      <c r="E310" s="51"/>
      <c r="F310" s="45" t="s">
        <v>20</v>
      </c>
      <c r="G310" s="45">
        <v>23</v>
      </c>
      <c r="H310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24</v>
      </c>
      <c r="I310" s="55" t="s">
        <v>382</v>
      </c>
      <c r="J310" s="54" t="s">
        <v>96</v>
      </c>
      <c r="K310" s="84">
        <v>7</v>
      </c>
      <c r="L310" s="107" t="s">
        <v>8</v>
      </c>
      <c r="M310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0" s="81" t="str">
        <f>IF(AND(Tabella1[[#This Row],[Nome Gara]]&lt;&gt;"",Tabella1[[#This Row],[Tipologia]]=""),"Tipologia","")</f>
        <v/>
      </c>
      <c r="O310" s="81" t="str">
        <f>IF(AND(Tabella1[[#This Row],[Nome Gara]]&lt;&gt;"",Tabella1[[#This Row],[Data inizio]]=""),"Data","")</f>
        <v/>
      </c>
      <c r="P310" s="81" t="str">
        <f>IF(AND(Tabella1[[#This Row],[Nome Gara]]&lt;&gt;"",Tabella1[[#This Row],[Zona]]=""),"Zona","")</f>
        <v/>
      </c>
      <c r="Q310" s="79" t="str">
        <f>IF(AND(Tabella1[[#This Row],[Nome Gara]]&lt;&gt;"",Tabella1[[#This Row],[Circolo]]=""),"Circolo","")</f>
        <v/>
      </c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7" customHeight="1" x14ac:dyDescent="0.25">
      <c r="B311" s="12"/>
      <c r="C31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Gara]]="NOVEMBRE","NOVEMBRE",C310))))))))))))</f>
        <v>OTTOBRE</v>
      </c>
      <c r="D311" s="13"/>
      <c r="E311" s="51"/>
      <c r="F311" s="45" t="s">
        <v>151</v>
      </c>
      <c r="G311" s="45">
        <v>28</v>
      </c>
      <c r="H311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30</v>
      </c>
      <c r="I311" s="55" t="s">
        <v>354</v>
      </c>
      <c r="J311" s="54" t="s">
        <v>148</v>
      </c>
      <c r="K311" s="84">
        <v>6</v>
      </c>
      <c r="L311" s="107" t="s">
        <v>8</v>
      </c>
      <c r="M311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1" s="81" t="str">
        <f>IF(AND(Tabella1[[#This Row],[Nome Gara]]&lt;&gt;"",Tabella1[[#This Row],[Tipologia]]=""),"Tipologia","")</f>
        <v/>
      </c>
      <c r="O311" s="81" t="str">
        <f>IF(AND(Tabella1[[#This Row],[Nome Gara]]&lt;&gt;"",Tabella1[[#This Row],[Data inizio]]=""),"Data","")</f>
        <v/>
      </c>
      <c r="P311" s="81" t="str">
        <f>IF(AND(Tabella1[[#This Row],[Nome Gara]]&lt;&gt;"",Tabella1[[#This Row],[Zona]]=""),"Zona","")</f>
        <v/>
      </c>
      <c r="Q311" s="79" t="str">
        <f>IF(AND(Tabella1[[#This Row],[Nome Gara]]&lt;&gt;"",Tabella1[[#This Row],[Circolo]]=""),"Circolo","")</f>
        <v/>
      </c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7" customHeight="1" x14ac:dyDescent="0.25">
      <c r="B312" s="12"/>
      <c r="C31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Gara]]="NOVEMBRE","NOVEMBRE",C311))))))))))))</f>
        <v>OTTOBRE</v>
      </c>
      <c r="D312" s="13"/>
      <c r="E312" s="51"/>
      <c r="F312" s="45" t="s">
        <v>151</v>
      </c>
      <c r="G312" s="45">
        <v>29</v>
      </c>
      <c r="H312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312" s="55" t="s">
        <v>178</v>
      </c>
      <c r="J312" s="54" t="s">
        <v>179</v>
      </c>
      <c r="K312" s="84">
        <v>1</v>
      </c>
      <c r="L312" s="107" t="s">
        <v>8</v>
      </c>
      <c r="M312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2" s="81" t="str">
        <f>IF(AND(Tabella1[[#This Row],[Nome Gara]]&lt;&gt;"",Tabella1[[#This Row],[Tipologia]]=""),"Tipologia","")</f>
        <v/>
      </c>
      <c r="O312" s="81" t="str">
        <f>IF(AND(Tabella1[[#This Row],[Nome Gara]]&lt;&gt;"",Tabella1[[#This Row],[Data inizio]]=""),"Data","")</f>
        <v/>
      </c>
      <c r="P312" s="81" t="str">
        <f>IF(AND(Tabella1[[#This Row],[Nome Gara]]&lt;&gt;"",Tabella1[[#This Row],[Zona]]=""),"Zona","")</f>
        <v/>
      </c>
      <c r="Q312" s="79" t="str">
        <f>IF(AND(Tabella1[[#This Row],[Nome Gara]]&lt;&gt;"",Tabella1[[#This Row],[Circolo]]=""),"Circolo","")</f>
        <v/>
      </c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7" customHeight="1" x14ac:dyDescent="0.25">
      <c r="B313" s="12"/>
      <c r="C31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Gara]]="NOVEMBRE","NOVEMBRE",C312))))))))))))</f>
        <v>OTTOBRE</v>
      </c>
      <c r="D313" s="13"/>
      <c r="E313" s="51"/>
      <c r="F313" s="45" t="s">
        <v>20</v>
      </c>
      <c r="G313" s="45">
        <v>30</v>
      </c>
      <c r="H313" s="45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>31</v>
      </c>
      <c r="I313" s="55" t="s">
        <v>257</v>
      </c>
      <c r="J313" s="54" t="s">
        <v>225</v>
      </c>
      <c r="K313" s="84">
        <v>4</v>
      </c>
      <c r="L313" s="107" t="s">
        <v>8</v>
      </c>
      <c r="M313" s="80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3" s="81" t="str">
        <f>IF(AND(Tabella1[[#This Row],[Nome Gara]]&lt;&gt;"",Tabella1[[#This Row],[Tipologia]]=""),"Tipologia","")</f>
        <v/>
      </c>
      <c r="O313" s="81" t="str">
        <f>IF(AND(Tabella1[[#This Row],[Nome Gara]]&lt;&gt;"",Tabella1[[#This Row],[Data inizio]]=""),"Data","")</f>
        <v/>
      </c>
      <c r="P313" s="81" t="str">
        <f>IF(AND(Tabella1[[#This Row],[Nome Gara]]&lt;&gt;"",Tabella1[[#This Row],[Zona]]=""),"Zona","")</f>
        <v/>
      </c>
      <c r="Q313" s="79" t="str">
        <f>IF(AND(Tabella1[[#This Row],[Nome Gara]]&lt;&gt;"",Tabella1[[#This Row],[Circolo]]=""),"Circolo","")</f>
        <v/>
      </c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7" customHeight="1" x14ac:dyDescent="0.25">
      <c r="B314" s="12"/>
      <c r="C31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Gara]]="NOVEMBRE","NOVEMBRE",C313))))))))))))</f>
        <v>OTTOBRE</v>
      </c>
      <c r="D314" s="13"/>
      <c r="E314" s="51"/>
      <c r="F314" s="45" t="s">
        <v>24</v>
      </c>
      <c r="G314" s="45">
        <v>31</v>
      </c>
      <c r="H314" s="46">
        <v>44136</v>
      </c>
      <c r="I314" s="56" t="s">
        <v>404</v>
      </c>
      <c r="J314" s="57" t="s">
        <v>124</v>
      </c>
      <c r="K314" s="84">
        <v>2</v>
      </c>
      <c r="L314" s="107" t="s">
        <v>8</v>
      </c>
      <c r="M314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4" s="78" t="str">
        <f>IF(AND(Tabella1[[#This Row],[Nome Gara]]&lt;&gt;"",Tabella1[[#This Row],[Tipologia]]=""),"Tipologia","")</f>
        <v/>
      </c>
      <c r="O314" s="78" t="str">
        <f>IF(AND(Tabella1[[#This Row],[Nome Gara]]&lt;&gt;"",Tabella1[[#This Row],[Data inizio]]=""),"Data","")</f>
        <v/>
      </c>
      <c r="P314" s="78" t="str">
        <f>IF(AND(Tabella1[[#This Row],[Nome Gara]]&lt;&gt;"",Tabella1[[#This Row],[Zona]]=""),"Zona","")</f>
        <v/>
      </c>
      <c r="Q314" s="79" t="str">
        <f>IF(AND(Tabella1[[#This Row],[Nome Gara]]&lt;&gt;"",Tabella1[[#This Row],[Circolo]]=""),"Circolo","")</f>
        <v/>
      </c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7" customHeight="1" x14ac:dyDescent="0.25">
      <c r="B315" s="12"/>
      <c r="C31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Gara]]="NOVEMBRE","NOVEMBRE",C314))))))))))))</f>
        <v>OTTOBRE</v>
      </c>
      <c r="D315" s="13"/>
      <c r="E315" s="51"/>
      <c r="F315" s="45" t="s">
        <v>22</v>
      </c>
      <c r="G315" s="45">
        <v>31</v>
      </c>
      <c r="H315" s="46">
        <v>44136</v>
      </c>
      <c r="I315" s="56" t="s">
        <v>295</v>
      </c>
      <c r="J315" s="57" t="s">
        <v>137</v>
      </c>
      <c r="K315" s="84">
        <v>3</v>
      </c>
      <c r="L315" s="107" t="s">
        <v>8</v>
      </c>
      <c r="M315" s="77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5" s="78" t="str">
        <f>IF(AND(Tabella1[[#This Row],[Nome Gara]]&lt;&gt;"",Tabella1[[#This Row],[Tipologia]]=""),"Tipologia","")</f>
        <v/>
      </c>
      <c r="O315" s="78" t="str">
        <f>IF(AND(Tabella1[[#This Row],[Nome Gara]]&lt;&gt;"",Tabella1[[#This Row],[Data inizio]]=""),"Data","")</f>
        <v/>
      </c>
      <c r="P315" s="78" t="str">
        <f>IF(AND(Tabella1[[#This Row],[Nome Gara]]&lt;&gt;"",Tabella1[[#This Row],[Zona]]=""),"Zona","")</f>
        <v/>
      </c>
      <c r="Q315" s="79" t="str">
        <f>IF(AND(Tabella1[[#This Row],[Nome Gara]]&lt;&gt;"",Tabella1[[#This Row],[Circolo]]=""),"Circolo","")</f>
        <v/>
      </c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7" customHeight="1" x14ac:dyDescent="0.25">
      <c r="B316" s="34"/>
      <c r="C316" s="38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Gara]]="NOVEMBRE","NOVEMBRE",C315))))))))))))</f>
        <v>NOVEMBRE</v>
      </c>
      <c r="D316" s="35"/>
      <c r="E316" s="47"/>
      <c r="F316" s="44"/>
      <c r="G316" s="44"/>
      <c r="H316" s="44" t="str">
        <f>IF(Tabella1[[#This Row],[Tipologia]]="GARA NAZIONALE 36/36",Tabella1[[#This Row],[Data inizio]]+1,(IF(Tabella1[[#This Row],[Tipologia]]="GARA NAZIONALE 54/54",Tabella1[[#This Row],[Data inizio]]+2,(IF(Tabella1[[#This Row],[Tipologia]]="GARA NAZIONALE 72/54",Tabella1[[#This Row],[Data inizio]]+3,(IF(Tabella1[[#This Row],[Tipologia]]="TROFEO GIOVANILE FEDERALE",Tabella1[[#This Row],[Data inizio]]+1,(IF(Tabella1[[#This Row],[Tipologia]]="CAMP. REG./ FINALE DI ZONA",Tabella1[[#This Row],[Data inizio]]+1,"")))))))))</f>
        <v/>
      </c>
      <c r="I316" s="50" t="s">
        <v>9</v>
      </c>
      <c r="J316" s="49"/>
      <c r="K316" s="83"/>
      <c r="L316" s="106" t="s">
        <v>9</v>
      </c>
      <c r="M316" s="73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6" s="74" t="str">
        <f>IF(AND(Tabella1[[#This Row],[Nome Gara]]&lt;&gt;"",Tabella1[[#This Row],[Tipologia]]=""),"Tipologia","")</f>
        <v>Tipologia</v>
      </c>
      <c r="O316" s="74" t="str">
        <f>IF(AND(Tabella1[[#This Row],[Nome Gara]]&lt;&gt;"",Tabella1[[#This Row],[Data inizio]]=""),"Data","")</f>
        <v>Data</v>
      </c>
      <c r="P316" s="74" t="str">
        <f>IF(AND(Tabella1[[#This Row],[Nome Gara]]&lt;&gt;"",Tabella1[[#This Row],[Zona]]=""),"Zona","")</f>
        <v>Zona</v>
      </c>
      <c r="Q316" s="76" t="str">
        <f>IF(AND(Tabella1[[#This Row],[Nome Gara]]&lt;&gt;"",Tabella1[[#This Row],[Circolo]]=""),"Circolo","")</f>
        <v>Circolo</v>
      </c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7" customHeight="1" x14ac:dyDescent="0.25">
      <c r="B317" s="12"/>
      <c r="C317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Gara]]="NOVEMBRE","NOVEMBRE",C316))))))))))))</f>
        <v>NOVEMBRE</v>
      </c>
      <c r="D317" s="13"/>
      <c r="E317" s="51"/>
      <c r="F317" s="45" t="s">
        <v>24</v>
      </c>
      <c r="G317" s="45">
        <v>1</v>
      </c>
      <c r="H317" s="93" t="s">
        <v>402</v>
      </c>
      <c r="I317" s="55" t="s">
        <v>209</v>
      </c>
      <c r="J317" s="54" t="s">
        <v>79</v>
      </c>
      <c r="K317" s="84">
        <v>5</v>
      </c>
      <c r="L317" s="107" t="s">
        <v>9</v>
      </c>
      <c r="M317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7" s="19" t="str">
        <f>IF(AND(Tabella1[[#This Row],[Nome Gara]]&lt;&gt;"",Tabella1[[#This Row],[Tipologia]]=""),"Tipologia","")</f>
        <v/>
      </c>
      <c r="O317" s="19" t="str">
        <f>IF(AND(Tabella1[[#This Row],[Nome Gara]]&lt;&gt;"",Tabella1[[#This Row],[Data inizio]]=""),"Data","")</f>
        <v/>
      </c>
      <c r="P317" s="19" t="str">
        <f>IF(AND(Tabella1[[#This Row],[Nome Gara]]&lt;&gt;"",Tabella1[[#This Row],[Zona]]=""),"Zona","")</f>
        <v/>
      </c>
      <c r="Q317" s="16" t="str">
        <f>IF(AND(Tabella1[[#This Row],[Nome Gara]]&lt;&gt;"",Tabella1[[#This Row],[Circolo]]=""),"Circolo","")</f>
        <v/>
      </c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7" customHeight="1" x14ac:dyDescent="0.25">
      <c r="B318" s="12"/>
      <c r="C318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Gara]]="NOVEMBRE","NOVEMBRE",C317))))))))))))</f>
        <v>NOVEMBRE</v>
      </c>
      <c r="D318" s="13"/>
      <c r="E318" s="51"/>
      <c r="F318" s="45" t="s">
        <v>19</v>
      </c>
      <c r="G318" s="45">
        <v>1</v>
      </c>
      <c r="H318" s="93">
        <v>2</v>
      </c>
      <c r="I318" s="55" t="s">
        <v>180</v>
      </c>
      <c r="J318" s="54" t="s">
        <v>55</v>
      </c>
      <c r="K318" s="84">
        <v>6</v>
      </c>
      <c r="L318" s="107" t="s">
        <v>9</v>
      </c>
      <c r="M318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8" s="19" t="str">
        <f>IF(AND(Tabella1[[#This Row],[Nome Gara]]&lt;&gt;"",Tabella1[[#This Row],[Tipologia]]=""),"Tipologia","")</f>
        <v/>
      </c>
      <c r="O318" s="19" t="str">
        <f>IF(AND(Tabella1[[#This Row],[Nome Gara]]&lt;&gt;"",Tabella1[[#This Row],[Data inizio]]=""),"Data","")</f>
        <v/>
      </c>
      <c r="P318" s="19" t="str">
        <f>IF(AND(Tabella1[[#This Row],[Nome Gara]]&lt;&gt;"",Tabella1[[#This Row],[Zona]]=""),"Zona","")</f>
        <v/>
      </c>
      <c r="Q318" s="16" t="str">
        <f>IF(AND(Tabella1[[#This Row],[Nome Gara]]&lt;&gt;"",Tabella1[[#This Row],[Circolo]]=""),"Circolo","")</f>
        <v/>
      </c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7" customHeight="1" x14ac:dyDescent="0.25">
      <c r="B319" s="12"/>
      <c r="C319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Gara]]="NOVEMBRE","NOVEMBRE",C318))))))))))))</f>
        <v>NOVEMBRE</v>
      </c>
      <c r="D319" s="13"/>
      <c r="E319" s="51"/>
      <c r="F319" s="45" t="s">
        <v>19</v>
      </c>
      <c r="G319" s="45">
        <v>5</v>
      </c>
      <c r="H319" s="93">
        <v>6</v>
      </c>
      <c r="I319" s="55" t="s">
        <v>242</v>
      </c>
      <c r="J319" s="54" t="s">
        <v>141</v>
      </c>
      <c r="K319" s="84">
        <v>4</v>
      </c>
      <c r="L319" s="107" t="s">
        <v>9</v>
      </c>
      <c r="M319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19" s="19" t="str">
        <f>IF(AND(Tabella1[[#This Row],[Nome Gara]]&lt;&gt;"",Tabella1[[#This Row],[Tipologia]]=""),"Tipologia","")</f>
        <v/>
      </c>
      <c r="O319" s="19" t="str">
        <f>IF(AND(Tabella1[[#This Row],[Nome Gara]]&lt;&gt;"",Tabella1[[#This Row],[Data inizio]]=""),"Data","")</f>
        <v/>
      </c>
      <c r="P319" s="19" t="str">
        <f>IF(AND(Tabella1[[#This Row],[Nome Gara]]&lt;&gt;"",Tabella1[[#This Row],[Zona]]=""),"Zona","")</f>
        <v/>
      </c>
      <c r="Q319" s="16" t="str">
        <f>IF(AND(Tabella1[[#This Row],[Nome Gara]]&lt;&gt;"",Tabella1[[#This Row],[Circolo]]=""),"Circolo","")</f>
        <v/>
      </c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7" customHeight="1" x14ac:dyDescent="0.25">
      <c r="B320" s="12"/>
      <c r="C320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Gara]]="NOVEMBRE","NOVEMBRE",C319))))))))))))</f>
        <v>NOVEMBRE</v>
      </c>
      <c r="D320" s="13"/>
      <c r="E320" s="51"/>
      <c r="F320" s="45" t="s">
        <v>151</v>
      </c>
      <c r="G320" s="45">
        <v>5</v>
      </c>
      <c r="H320" s="93">
        <v>7</v>
      </c>
      <c r="I320" s="55" t="s">
        <v>355</v>
      </c>
      <c r="J320" s="54" t="s">
        <v>48</v>
      </c>
      <c r="K320" s="84">
        <v>5</v>
      </c>
      <c r="L320" s="107"/>
      <c r="M320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0" s="19" t="str">
        <f>IF(AND(Tabella1[[#This Row],[Nome Gara]]&lt;&gt;"",Tabella1[[#This Row],[Tipologia]]=""),"Tipologia","")</f>
        <v/>
      </c>
      <c r="O320" s="19" t="str">
        <f>IF(AND(Tabella1[[#This Row],[Nome Gara]]&lt;&gt;"",Tabella1[[#This Row],[Data inizio]]=""),"Data","")</f>
        <v/>
      </c>
      <c r="P320" s="19" t="str">
        <f>IF(AND(Tabella1[[#This Row],[Nome Gara]]&lt;&gt;"",Tabella1[[#This Row],[Zona]]=""),"Zona","")</f>
        <v/>
      </c>
      <c r="Q320" s="16" t="str">
        <f>IF(AND(Tabella1[[#This Row],[Nome Gara]]&lt;&gt;"",Tabella1[[#This Row],[Circolo]]=""),"Circolo","")</f>
        <v/>
      </c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7" customHeight="1" x14ac:dyDescent="0.25">
      <c r="B321" s="12"/>
      <c r="C321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Gara]]="NOVEMBRE","NOVEMBRE",C320))))))))))))</f>
        <v>NOVEMBRE</v>
      </c>
      <c r="D321" s="13"/>
      <c r="E321" s="51"/>
      <c r="F321" s="45" t="s">
        <v>19</v>
      </c>
      <c r="G321" s="45">
        <v>6</v>
      </c>
      <c r="H321" s="93"/>
      <c r="I321" s="55" t="s">
        <v>307</v>
      </c>
      <c r="J321" s="54" t="s">
        <v>45</v>
      </c>
      <c r="K321" s="84">
        <v>1</v>
      </c>
      <c r="L321" s="107" t="s">
        <v>9</v>
      </c>
      <c r="M321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1" s="19" t="str">
        <f>IF(AND(Tabella1[[#This Row],[Nome Gara]]&lt;&gt;"",Tabella1[[#This Row],[Tipologia]]=""),"Tipologia","")</f>
        <v/>
      </c>
      <c r="O321" s="19" t="str">
        <f>IF(AND(Tabella1[[#This Row],[Nome Gara]]&lt;&gt;"",Tabella1[[#This Row],[Data inizio]]=""),"Data","")</f>
        <v/>
      </c>
      <c r="P321" s="19" t="str">
        <f>IF(AND(Tabella1[[#This Row],[Nome Gara]]&lt;&gt;"",Tabella1[[#This Row],[Zona]]=""),"Zona","")</f>
        <v/>
      </c>
      <c r="Q321" s="16" t="str">
        <f>IF(AND(Tabella1[[#This Row],[Nome Gara]]&lt;&gt;"",Tabella1[[#This Row],[Circolo]]=""),"Circolo","")</f>
        <v/>
      </c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7" customHeight="1" x14ac:dyDescent="0.25">
      <c r="B322" s="12"/>
      <c r="C322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Gara]]="NOVEMBRE","NOVEMBRE",C321))))))))))))</f>
        <v>NOVEMBRE</v>
      </c>
      <c r="D322" s="13"/>
      <c r="E322" s="51"/>
      <c r="F322" s="45" t="s">
        <v>20</v>
      </c>
      <c r="G322" s="45">
        <v>6</v>
      </c>
      <c r="H322" s="93">
        <v>7</v>
      </c>
      <c r="I322" s="55" t="s">
        <v>218</v>
      </c>
      <c r="J322" s="54" t="s">
        <v>44</v>
      </c>
      <c r="K322" s="84">
        <v>5</v>
      </c>
      <c r="L322" s="107" t="s">
        <v>9</v>
      </c>
      <c r="M322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2" s="19" t="str">
        <f>IF(AND(Tabella1[[#This Row],[Nome Gara]]&lt;&gt;"",Tabella1[[#This Row],[Tipologia]]=""),"Tipologia","")</f>
        <v/>
      </c>
      <c r="O322" s="19" t="str">
        <f>IF(AND(Tabella1[[#This Row],[Nome Gara]]&lt;&gt;"",Tabella1[[#This Row],[Data inizio]]=""),"Data","")</f>
        <v/>
      </c>
      <c r="P322" s="19" t="str">
        <f>IF(AND(Tabella1[[#This Row],[Nome Gara]]&lt;&gt;"",Tabella1[[#This Row],[Zona]]=""),"Zona","")</f>
        <v/>
      </c>
      <c r="Q322" s="16" t="str">
        <f>IF(AND(Tabella1[[#This Row],[Nome Gara]]&lt;&gt;"",Tabella1[[#This Row],[Circolo]]=""),"Circolo","")</f>
        <v/>
      </c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7" customHeight="1" x14ac:dyDescent="0.25">
      <c r="B323" s="12"/>
      <c r="C323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Gara]]="NOVEMBRE","NOVEMBRE",C322))))))))))))</f>
        <v>NOVEMBRE</v>
      </c>
      <c r="D323" s="13"/>
      <c r="E323" s="51"/>
      <c r="F323" s="45" t="s">
        <v>20</v>
      </c>
      <c r="G323" s="45">
        <v>6</v>
      </c>
      <c r="H323" s="93">
        <v>7</v>
      </c>
      <c r="I323" s="55" t="s">
        <v>217</v>
      </c>
      <c r="J323" s="54" t="s">
        <v>85</v>
      </c>
      <c r="K323" s="84">
        <v>6</v>
      </c>
      <c r="L323" s="107" t="s">
        <v>9</v>
      </c>
      <c r="M323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3" s="19" t="str">
        <f>IF(AND(Tabella1[[#This Row],[Nome Gara]]&lt;&gt;"",Tabella1[[#This Row],[Tipologia]]=""),"Tipologia","")</f>
        <v/>
      </c>
      <c r="O323" s="19" t="str">
        <f>IF(AND(Tabella1[[#This Row],[Nome Gara]]&lt;&gt;"",Tabella1[[#This Row],[Data inizio]]=""),"Data","")</f>
        <v/>
      </c>
      <c r="P323" s="19" t="str">
        <f>IF(AND(Tabella1[[#This Row],[Nome Gara]]&lt;&gt;"",Tabella1[[#This Row],[Zona]]=""),"Zona","")</f>
        <v/>
      </c>
      <c r="Q323" s="16" t="str">
        <f>IF(AND(Tabella1[[#This Row],[Nome Gara]]&lt;&gt;"",Tabella1[[#This Row],[Circolo]]=""),"Circolo","")</f>
        <v/>
      </c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7" customHeight="1" x14ac:dyDescent="0.25">
      <c r="B324" s="12"/>
      <c r="C324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Gara]]="NOVEMBRE","NOVEMBRE",C323))))))))))))</f>
        <v>NOVEMBRE</v>
      </c>
      <c r="D324" s="13"/>
      <c r="E324" s="51"/>
      <c r="F324" s="45" t="s">
        <v>24</v>
      </c>
      <c r="G324" s="45">
        <v>7</v>
      </c>
      <c r="H324" s="93" t="s">
        <v>402</v>
      </c>
      <c r="I324" s="55" t="s">
        <v>405</v>
      </c>
      <c r="J324" s="54" t="s">
        <v>120</v>
      </c>
      <c r="K324" s="84">
        <v>2</v>
      </c>
      <c r="L324" s="107" t="s">
        <v>9</v>
      </c>
      <c r="M324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4" s="19" t="str">
        <f>IF(AND(Tabella1[[#This Row],[Nome Gara]]&lt;&gt;"",Tabella1[[#This Row],[Tipologia]]=""),"Tipologia","")</f>
        <v/>
      </c>
      <c r="O324" s="19" t="str">
        <f>IF(AND(Tabella1[[#This Row],[Nome Gara]]&lt;&gt;"",Tabella1[[#This Row],[Data inizio]]=""),"Data","")</f>
        <v/>
      </c>
      <c r="P324" s="19" t="str">
        <f>IF(AND(Tabella1[[#This Row],[Nome Gara]]&lt;&gt;"",Tabella1[[#This Row],[Zona]]=""),"Zona","")</f>
        <v/>
      </c>
      <c r="Q324" s="16" t="str">
        <f>IF(AND(Tabella1[[#This Row],[Nome Gara]]&lt;&gt;"",Tabella1[[#This Row],[Circolo]]=""),"Circolo","")</f>
        <v/>
      </c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7" customHeight="1" x14ac:dyDescent="0.25">
      <c r="B325" s="12"/>
      <c r="C325" s="31" t="str">
        <f>IF(Tabella1[[#This Row],[Nome Gara]]="DICEMBRE","DICEMBRE",IF(Tabella1[[#This Row],[Nome Gara]]="GENNAIO","GENNAIO",IF(Tabella1[[#This Row],[Nome Gara]]="FEBBRAIO","FEBBRAIO",IF(Tabella1[[#This Row],[Nome Gara]]="MARZO","MARZO",IF(Tabella1[[#This Row],[Nome Gara]]="APRILE","APRILE",IF(Tabella1[[#This Row],[Nome Gara]]="MAGGIO","MAGGIO",IF(Tabella1[[#This Row],[Nome Gara]]="GIUGNO","GIUGNO",IF(Tabella1[[#This Row],[Nome Gara]]="LUGLIO","LUGLIO",IF(Tabella1[[#This Row],[Nome Gara]]="AGOSTO","AGOSTO",IF(Tabella1[[#This Row],[Nome Gara]]="SETTEMBRE","SETTEMBRE",IF(Tabella1[[#This Row],[Nome Gara]]="OTTOBRE","OTTOBRE",IF(Tabella1[[#This Row],[Nome Gara]]="NOVEMBRE","NOVEMBRE",C324))))))))))))</f>
        <v>NOVEMBRE</v>
      </c>
      <c r="D325" s="13"/>
      <c r="E325" s="51"/>
      <c r="F325" s="45" t="s">
        <v>23</v>
      </c>
      <c r="G325" s="45">
        <v>7</v>
      </c>
      <c r="H325" s="93" t="s">
        <v>402</v>
      </c>
      <c r="I325" s="55" t="s">
        <v>420</v>
      </c>
      <c r="J325" s="54" t="s">
        <v>268</v>
      </c>
      <c r="K325" s="84">
        <v>3</v>
      </c>
      <c r="L325" s="107" t="s">
        <v>9</v>
      </c>
      <c r="M325" s="18" t="str">
        <f>IFERROR(IF(Tabella1[[#This Row],[Nome Gara]]="GENNAIO","",IF(Tabella1[[#This Row],[Nome Gara]]="FEBBRAIO","",IF(Tabella1[[#This Row],[Nome Gara]]="MARZO","",IF(Tabella1[[#This Row],[Nome Gara]]="APRILE","",IF(Tabella1[[#This Row],[Nome Gara]]="MAGGIO","",IF(Tabella1[[#This Row],[Nome Gara]]="GIUGNO","",IF(Tabella1[[#This Row],[Nome Gara]]="LUGLIO","",IF(Tabella1[[#This Row],[Nome Gara]]="AGOSTO","",IF(Tabella1[[#This Row],[Nome Gara]]="SETTEMBRE","",IF(Tabella1[[#This Row],[Nome Gara]]="OTTOBRE","",IF(Tabella1[[#This Row],[Nome Gara]]="NOVEMBRE","",IF(Tabella1[[#This Row],[Nome Gara]]="DICEMBRE","",IF(OR(Tabella1[[#This Row],[Colonna13]]&lt;&gt;"",Tabella1[[#This Row],[Colonna12]]&lt;&gt;"",Tabella1[[#This Row],[Colonna2]]&lt;&gt;"",Tabella1[[#This Row],[Colonna3]]&lt;&gt;""),"ERRORE! MANCA…",""))))))))))))),"")</f>
        <v/>
      </c>
      <c r="N325" s="19" t="str">
        <f>IF(AND(Tabella1[[#This Row],[Nome Gara]]&lt;&gt;"",Tabella1[[#This Row],[Tipologia]]=""),"Tipologia","")</f>
        <v/>
      </c>
      <c r="O325" s="19" t="str">
        <f>IF(AND(Tabella1[[#This Row],[Nome Gara]]&lt;&gt;"",Tabella1[[#This Row],[Data inizio]]=""),"Data","")</f>
        <v/>
      </c>
      <c r="P325" s="19" t="str">
        <f>IF(AND(Tabella1[[#This Row],[Nome Gara]]&lt;&gt;"",Tabella1[[#This Row],[Zona]]=""),"Zona","")</f>
        <v/>
      </c>
      <c r="Q325" s="16" t="str">
        <f>IF(AND(Tabella1[[#This Row],[Nome Gara]]&lt;&gt;"",Tabella1[[#This Row],[Circolo]]=""),"Circolo","")</f>
        <v/>
      </c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7" customHeight="1" x14ac:dyDescent="0.25">
      <c r="C326" s="89"/>
      <c r="E326" s="22"/>
      <c r="F326" s="23"/>
      <c r="G326" s="23"/>
      <c r="H326" s="23"/>
      <c r="I326" s="24"/>
      <c r="J326" s="25"/>
      <c r="K326" s="24"/>
      <c r="L326" s="24"/>
      <c r="M326" s="26"/>
      <c r="N326" s="15"/>
      <c r="O326" s="15"/>
    </row>
    <row r="327" spans="2:35" ht="27" customHeight="1" x14ac:dyDescent="0.25">
      <c r="E327" s="138" t="s">
        <v>261</v>
      </c>
      <c r="F327" s="139"/>
      <c r="G327" s="139"/>
      <c r="H327" s="139"/>
      <c r="I327" s="140"/>
      <c r="J327" s="25"/>
      <c r="K327" s="24"/>
      <c r="L327" s="24"/>
      <c r="M327" s="26"/>
      <c r="N327" s="15"/>
      <c r="O327" s="15"/>
    </row>
    <row r="328" spans="2:35" ht="27" customHeight="1" x14ac:dyDescent="0.25">
      <c r="E328" s="124" t="s">
        <v>151</v>
      </c>
      <c r="F328" s="125"/>
      <c r="G328" s="125"/>
      <c r="H328" s="125"/>
      <c r="I328" s="126"/>
      <c r="J328" s="25"/>
      <c r="K328" s="24"/>
      <c r="L328" s="24"/>
      <c r="M328" s="26"/>
      <c r="N328" s="15"/>
      <c r="O328" s="15"/>
    </row>
    <row r="329" spans="2:35" ht="27" customHeight="1" x14ac:dyDescent="0.25">
      <c r="E329" s="127" t="s">
        <v>19</v>
      </c>
      <c r="F329" s="128"/>
      <c r="G329" s="128"/>
      <c r="H329" s="128"/>
      <c r="I329" s="129"/>
      <c r="J329" s="25"/>
      <c r="K329" s="24"/>
      <c r="L329" s="24"/>
      <c r="M329" s="26"/>
      <c r="N329" s="15"/>
      <c r="O329" s="15"/>
    </row>
    <row r="330" spans="2:35" ht="27" customHeight="1" x14ac:dyDescent="0.25">
      <c r="E330" s="130" t="s">
        <v>373</v>
      </c>
      <c r="F330" s="131"/>
      <c r="G330" s="131"/>
      <c r="H330" s="131"/>
      <c r="I330" s="132"/>
      <c r="J330" s="25"/>
      <c r="K330" s="24"/>
      <c r="L330" s="24"/>
      <c r="M330" s="26"/>
      <c r="N330" s="15"/>
      <c r="O330" s="15"/>
    </row>
    <row r="331" spans="2:35" ht="27" customHeight="1" x14ac:dyDescent="0.25">
      <c r="E331" s="133" t="s">
        <v>14</v>
      </c>
      <c r="F331" s="134"/>
      <c r="G331" s="134"/>
      <c r="H331" s="134"/>
      <c r="I331" s="135"/>
      <c r="J331" s="25"/>
      <c r="K331" s="24"/>
      <c r="L331" s="24"/>
      <c r="M331" s="26"/>
      <c r="N331" s="15"/>
      <c r="O331" s="15"/>
    </row>
    <row r="332" spans="2:35" ht="27" customHeight="1" x14ac:dyDescent="0.25">
      <c r="E332" s="136" t="s">
        <v>11</v>
      </c>
      <c r="F332" s="137"/>
      <c r="G332" s="40"/>
      <c r="H332" s="40"/>
      <c r="I332" s="32"/>
      <c r="J332" s="25"/>
      <c r="K332" s="24"/>
      <c r="L332" s="24"/>
      <c r="M332" s="26"/>
      <c r="N332" s="15"/>
      <c r="O332" s="15"/>
    </row>
    <row r="333" spans="2:35" ht="27" customHeight="1" x14ac:dyDescent="0.25">
      <c r="E333" s="141" t="s">
        <v>16</v>
      </c>
      <c r="F333" s="142"/>
      <c r="G333" s="41"/>
      <c r="H333" s="41"/>
      <c r="I333" s="30"/>
      <c r="J333" s="25"/>
      <c r="K333" s="24"/>
      <c r="L333" s="24"/>
      <c r="M333" s="26"/>
      <c r="N333" s="15"/>
      <c r="O333" s="15"/>
    </row>
    <row r="334" spans="2:35" ht="27" customHeight="1" x14ac:dyDescent="0.25">
      <c r="E334" s="143" t="s">
        <v>15</v>
      </c>
      <c r="F334" s="144"/>
      <c r="G334" s="42"/>
      <c r="H334" s="42"/>
      <c r="I334" s="30"/>
      <c r="J334" s="25"/>
      <c r="K334" s="24"/>
      <c r="L334" s="24"/>
      <c r="M334" s="26"/>
      <c r="N334" s="15"/>
      <c r="O334" s="15"/>
    </row>
    <row r="335" spans="2:35" ht="27" customHeight="1" x14ac:dyDescent="0.25">
      <c r="E335" s="145" t="s">
        <v>12</v>
      </c>
      <c r="F335" s="146"/>
      <c r="G335" s="43"/>
      <c r="H335" s="43"/>
      <c r="I335" s="30"/>
      <c r="J335" s="25"/>
      <c r="K335" s="24"/>
      <c r="L335" s="24"/>
      <c r="M335" s="26"/>
      <c r="N335" s="15"/>
      <c r="O335" s="15"/>
    </row>
    <row r="336" spans="2:35" ht="27" customHeight="1" x14ac:dyDescent="0.25">
      <c r="E336" s="114" t="s">
        <v>13</v>
      </c>
      <c r="F336" s="115"/>
      <c r="G336" s="115"/>
      <c r="H336" s="115"/>
      <c r="I336" s="116"/>
      <c r="J336" s="25"/>
      <c r="K336" s="24"/>
      <c r="L336" s="24"/>
      <c r="M336" s="26"/>
      <c r="N336" s="15"/>
      <c r="O336" s="15"/>
    </row>
    <row r="337" spans="3:15" ht="27" customHeight="1" x14ac:dyDescent="0.25">
      <c r="E337" s="117"/>
      <c r="F337" s="118"/>
      <c r="G337" s="118"/>
      <c r="H337" s="118"/>
      <c r="I337" s="119"/>
      <c r="J337" s="25"/>
      <c r="K337" s="24"/>
      <c r="L337" s="24"/>
      <c r="M337" s="26"/>
      <c r="N337" s="15"/>
      <c r="O337" s="15"/>
    </row>
    <row r="338" spans="3:15" ht="27" customHeight="1" x14ac:dyDescent="0.25">
      <c r="C338" s="91"/>
      <c r="E338" s="120"/>
      <c r="F338" s="121"/>
      <c r="G338" s="121"/>
      <c r="H338" s="121"/>
      <c r="I338" s="122"/>
      <c r="N338" s="15"/>
      <c r="O338" s="15"/>
    </row>
    <row r="339" spans="3:15" ht="27" customHeight="1" x14ac:dyDescent="0.25">
      <c r="C339" s="91"/>
      <c r="E339" s="94"/>
      <c r="F339" s="94"/>
      <c r="G339" s="94"/>
      <c r="H339" s="94"/>
      <c r="N339" s="15"/>
      <c r="O339" s="15"/>
    </row>
    <row r="340" spans="3:15" ht="27" customHeight="1" x14ac:dyDescent="0.25">
      <c r="C340" s="92"/>
      <c r="E340" s="94"/>
      <c r="F340" s="94"/>
      <c r="G340" s="94"/>
      <c r="H340" s="94"/>
      <c r="N340" s="15"/>
      <c r="O340" s="15"/>
    </row>
    <row r="341" spans="3:15" ht="27" customHeight="1" x14ac:dyDescent="0.25">
      <c r="E341" s="33"/>
      <c r="J341" s="25"/>
      <c r="K341" s="24"/>
      <c r="L341" s="24"/>
      <c r="M341" s="26"/>
      <c r="N341" s="15"/>
      <c r="O341" s="15"/>
    </row>
    <row r="342" spans="3:15" ht="27" customHeight="1" x14ac:dyDescent="0.25">
      <c r="E342" s="33"/>
      <c r="J342" s="25"/>
      <c r="K342" s="24"/>
      <c r="L342" s="24"/>
      <c r="M342" s="26"/>
      <c r="N342" s="15"/>
      <c r="O342" s="15"/>
    </row>
    <row r="343" spans="3:15" ht="27" customHeight="1" x14ac:dyDescent="0.25">
      <c r="E343" s="33"/>
      <c r="F343" s="27"/>
      <c r="G343" s="27"/>
      <c r="H343" s="27"/>
      <c r="J343" s="25"/>
      <c r="K343" s="24"/>
      <c r="L343" s="24"/>
      <c r="M343" s="26"/>
      <c r="N343" s="15"/>
      <c r="O343" s="15"/>
    </row>
    <row r="344" spans="3:15" ht="27" customHeight="1" x14ac:dyDescent="0.25">
      <c r="E344" s="33"/>
      <c r="J344" s="25"/>
      <c r="K344" s="24"/>
      <c r="L344" s="24"/>
      <c r="M344" s="26"/>
      <c r="N344" s="15"/>
      <c r="O344" s="15"/>
    </row>
    <row r="345" spans="3:15" ht="27" customHeight="1" x14ac:dyDescent="0.25">
      <c r="E345" s="33"/>
      <c r="J345" s="25"/>
      <c r="K345" s="24"/>
      <c r="L345" s="24"/>
      <c r="M345" s="26"/>
      <c r="N345" s="15"/>
      <c r="O345" s="15"/>
    </row>
    <row r="346" spans="3:15" ht="27" customHeight="1" x14ac:dyDescent="0.25">
      <c r="E346" s="33"/>
      <c r="J346" s="25"/>
      <c r="K346" s="24"/>
      <c r="L346" s="24"/>
      <c r="M346" s="26"/>
      <c r="N346" s="15"/>
      <c r="O346" s="15"/>
    </row>
    <row r="347" spans="3:15" ht="27" customHeight="1" x14ac:dyDescent="0.25">
      <c r="E347" s="33"/>
      <c r="J347" s="25"/>
      <c r="K347" s="24"/>
      <c r="L347" s="24"/>
      <c r="M347" s="26"/>
      <c r="N347" s="15"/>
      <c r="O347" s="15"/>
    </row>
    <row r="348" spans="3:15" ht="27" customHeight="1" x14ac:dyDescent="0.25">
      <c r="J348" s="25"/>
      <c r="K348" s="24"/>
      <c r="L348" s="24"/>
      <c r="M348" s="26"/>
      <c r="N348" s="15"/>
      <c r="O348" s="15"/>
    </row>
    <row r="349" spans="3:15" ht="27" customHeight="1" x14ac:dyDescent="0.25">
      <c r="J349" s="25"/>
      <c r="K349" s="24"/>
      <c r="L349" s="24"/>
      <c r="M349" s="26"/>
      <c r="N349" s="15"/>
      <c r="O349" s="15"/>
    </row>
    <row r="350" spans="3:15" ht="27" customHeight="1" x14ac:dyDescent="0.25">
      <c r="J350" s="25"/>
      <c r="K350" s="24"/>
      <c r="L350" s="24"/>
      <c r="M350" s="26"/>
      <c r="N350" s="15"/>
      <c r="O350" s="15"/>
    </row>
    <row r="351" spans="3:15" ht="27" customHeight="1" x14ac:dyDescent="0.25">
      <c r="J351" s="25"/>
      <c r="K351" s="24"/>
      <c r="L351" s="24"/>
      <c r="M351" s="26"/>
      <c r="N351" s="15"/>
      <c r="O351" s="15"/>
    </row>
    <row r="352" spans="3:15" ht="27" customHeight="1" x14ac:dyDescent="0.25">
      <c r="J352" s="25"/>
      <c r="K352" s="24"/>
      <c r="L352" s="24"/>
      <c r="M352" s="26"/>
      <c r="N352" s="15"/>
      <c r="O352" s="15"/>
    </row>
    <row r="353" spans="10:15" ht="27" customHeight="1" x14ac:dyDescent="0.25">
      <c r="J353" s="25"/>
      <c r="K353" s="24"/>
      <c r="L353" s="24"/>
      <c r="M353" s="26"/>
      <c r="N353" s="15"/>
      <c r="O353" s="15"/>
    </row>
    <row r="354" spans="10:15" ht="27" customHeight="1" x14ac:dyDescent="0.25">
      <c r="J354" s="25"/>
      <c r="K354" s="24"/>
      <c r="L354" s="24"/>
      <c r="M354" s="26"/>
      <c r="N354" s="15"/>
      <c r="O354" s="15"/>
    </row>
    <row r="355" spans="10:15" ht="27" customHeight="1" x14ac:dyDescent="0.25">
      <c r="J355" s="25"/>
      <c r="K355" s="24"/>
      <c r="L355" s="24"/>
      <c r="M355" s="26"/>
      <c r="N355" s="15"/>
      <c r="O355" s="15"/>
    </row>
    <row r="356" spans="10:15" ht="27" customHeight="1" x14ac:dyDescent="0.25">
      <c r="J356" s="25"/>
      <c r="K356" s="24"/>
      <c r="L356" s="24"/>
      <c r="M356" s="26"/>
      <c r="N356" s="15"/>
      <c r="O356" s="15"/>
    </row>
    <row r="357" spans="10:15" ht="27" customHeight="1" x14ac:dyDescent="0.25">
      <c r="J357" s="25"/>
      <c r="K357" s="24"/>
      <c r="L357" s="24"/>
      <c r="M357" s="26"/>
      <c r="N357" s="15"/>
      <c r="O357" s="15"/>
    </row>
    <row r="358" spans="10:15" ht="27" customHeight="1" x14ac:dyDescent="0.25">
      <c r="J358" s="25"/>
      <c r="K358" s="24"/>
      <c r="L358" s="24"/>
      <c r="M358" s="26"/>
      <c r="N358" s="15"/>
      <c r="O358" s="15"/>
    </row>
    <row r="359" spans="10:15" ht="27" customHeight="1" x14ac:dyDescent="0.25">
      <c r="J359" s="25"/>
      <c r="K359" s="24"/>
      <c r="L359" s="24"/>
      <c r="M359" s="26"/>
      <c r="N359" s="15"/>
      <c r="O359" s="15"/>
    </row>
    <row r="360" spans="10:15" ht="27" customHeight="1" x14ac:dyDescent="0.25">
      <c r="J360" s="25"/>
      <c r="K360" s="24"/>
      <c r="L360" s="24"/>
      <c r="M360" s="26"/>
      <c r="N360" s="15"/>
      <c r="O360" s="15"/>
    </row>
    <row r="361" spans="10:15" ht="27" customHeight="1" x14ac:dyDescent="0.25">
      <c r="J361" s="25"/>
      <c r="K361" s="24"/>
      <c r="L361" s="24"/>
      <c r="M361" s="26"/>
      <c r="N361" s="15"/>
      <c r="O361" s="15"/>
    </row>
    <row r="362" spans="10:15" ht="27" customHeight="1" x14ac:dyDescent="0.25">
      <c r="J362" s="25"/>
      <c r="K362" s="24"/>
      <c r="L362" s="24"/>
      <c r="M362" s="26"/>
      <c r="N362" s="15"/>
      <c r="O362" s="15"/>
    </row>
    <row r="363" spans="10:15" ht="27" customHeight="1" x14ac:dyDescent="0.25">
      <c r="J363" s="25"/>
      <c r="K363" s="24"/>
      <c r="L363" s="24"/>
      <c r="M363" s="26"/>
      <c r="N363" s="15"/>
      <c r="O363" s="15"/>
    </row>
    <row r="364" spans="10:15" ht="27" customHeight="1" x14ac:dyDescent="0.25">
      <c r="J364" s="25"/>
      <c r="K364" s="24"/>
      <c r="L364" s="24"/>
      <c r="M364" s="26"/>
      <c r="N364" s="15"/>
      <c r="O364" s="15"/>
    </row>
    <row r="365" spans="10:15" ht="27" customHeight="1" x14ac:dyDescent="0.25">
      <c r="J365" s="25"/>
      <c r="K365" s="24"/>
      <c r="L365" s="24"/>
      <c r="M365" s="26"/>
      <c r="N365" s="15"/>
      <c r="O365" s="15"/>
    </row>
    <row r="366" spans="10:15" ht="27" customHeight="1" x14ac:dyDescent="0.25">
      <c r="J366" s="25"/>
      <c r="K366" s="24"/>
      <c r="L366" s="24"/>
      <c r="M366" s="26"/>
      <c r="N366" s="15"/>
      <c r="O366" s="15"/>
    </row>
    <row r="367" spans="10:15" ht="27" customHeight="1" x14ac:dyDescent="0.25">
      <c r="J367" s="25"/>
      <c r="K367" s="24"/>
      <c r="L367" s="24"/>
      <c r="M367" s="26"/>
      <c r="N367" s="15"/>
      <c r="O367" s="15"/>
    </row>
    <row r="368" spans="10:15" ht="27" customHeight="1" x14ac:dyDescent="0.25">
      <c r="J368" s="25"/>
      <c r="K368" s="24"/>
      <c r="L368" s="24"/>
      <c r="M368" s="26"/>
      <c r="N368" s="15"/>
      <c r="O368" s="15"/>
    </row>
    <row r="369" spans="10:15" ht="27" customHeight="1" x14ac:dyDescent="0.25">
      <c r="J369" s="25"/>
      <c r="K369" s="24"/>
      <c r="L369" s="24"/>
      <c r="M369" s="26"/>
      <c r="N369" s="15"/>
      <c r="O369" s="15"/>
    </row>
    <row r="370" spans="10:15" ht="27" customHeight="1" x14ac:dyDescent="0.25">
      <c r="J370" s="25"/>
      <c r="K370" s="24"/>
      <c r="L370" s="24"/>
      <c r="M370" s="26"/>
      <c r="N370" s="15"/>
      <c r="O370" s="15"/>
    </row>
    <row r="371" spans="10:15" ht="27" customHeight="1" x14ac:dyDescent="0.25">
      <c r="J371" s="25"/>
      <c r="K371" s="24"/>
      <c r="L371" s="24"/>
      <c r="M371" s="26"/>
      <c r="N371" s="15"/>
      <c r="O371" s="15"/>
    </row>
    <row r="372" spans="10:15" ht="27" customHeight="1" x14ac:dyDescent="0.25">
      <c r="J372" s="25"/>
      <c r="K372" s="24"/>
      <c r="L372" s="24"/>
      <c r="M372" s="26"/>
      <c r="N372" s="15"/>
      <c r="O372" s="15"/>
    </row>
    <row r="373" spans="10:15" ht="27" customHeight="1" x14ac:dyDescent="0.25">
      <c r="J373" s="25"/>
      <c r="K373" s="24"/>
      <c r="L373" s="24"/>
      <c r="M373" s="26"/>
      <c r="N373" s="15"/>
      <c r="O373" s="15"/>
    </row>
    <row r="374" spans="10:15" ht="27" customHeight="1" x14ac:dyDescent="0.25">
      <c r="J374" s="25"/>
      <c r="K374" s="24"/>
      <c r="L374" s="24"/>
      <c r="M374" s="26"/>
      <c r="N374" s="15"/>
      <c r="O374" s="15"/>
    </row>
    <row r="375" spans="10:15" ht="27" customHeight="1" x14ac:dyDescent="0.25">
      <c r="J375" s="25"/>
      <c r="K375" s="24"/>
      <c r="L375" s="24"/>
      <c r="M375" s="26"/>
      <c r="N375" s="15"/>
      <c r="O375" s="15"/>
    </row>
    <row r="376" spans="10:15" ht="27" customHeight="1" x14ac:dyDescent="0.25">
      <c r="J376" s="25"/>
      <c r="K376" s="24"/>
      <c r="L376" s="24"/>
      <c r="M376" s="26"/>
      <c r="N376" s="15"/>
      <c r="O376" s="15"/>
    </row>
    <row r="377" spans="10:15" ht="27" customHeight="1" x14ac:dyDescent="0.25">
      <c r="J377" s="25"/>
      <c r="K377" s="24"/>
      <c r="L377" s="24"/>
      <c r="M377" s="26"/>
      <c r="N377" s="15"/>
      <c r="O377" s="15"/>
    </row>
    <row r="378" spans="10:15" ht="27" customHeight="1" x14ac:dyDescent="0.25">
      <c r="J378" s="25"/>
      <c r="K378" s="24"/>
      <c r="L378" s="24"/>
      <c r="M378" s="26"/>
      <c r="N378" s="15"/>
      <c r="O378" s="15"/>
    </row>
    <row r="379" spans="10:15" ht="27" customHeight="1" x14ac:dyDescent="0.25">
      <c r="J379" s="25"/>
      <c r="K379" s="24"/>
      <c r="L379" s="24"/>
      <c r="M379" s="26"/>
      <c r="N379" s="15"/>
      <c r="O379" s="15"/>
    </row>
    <row r="380" spans="10:15" ht="27" customHeight="1" x14ac:dyDescent="0.25">
      <c r="J380" s="25"/>
      <c r="K380" s="24"/>
      <c r="L380" s="24"/>
      <c r="M380" s="26"/>
      <c r="N380" s="15"/>
      <c r="O380" s="15"/>
    </row>
    <row r="381" spans="10:15" ht="27" customHeight="1" x14ac:dyDescent="0.25">
      <c r="J381" s="25"/>
      <c r="K381" s="24"/>
      <c r="L381" s="24"/>
      <c r="M381" s="26"/>
      <c r="N381" s="15"/>
      <c r="O381" s="15"/>
    </row>
    <row r="382" spans="10:15" ht="27" customHeight="1" x14ac:dyDescent="0.25">
      <c r="J382" s="25"/>
      <c r="K382" s="24"/>
      <c r="L382" s="24"/>
      <c r="M382" s="26"/>
      <c r="N382" s="15"/>
      <c r="O382" s="15"/>
    </row>
    <row r="383" spans="10:15" ht="27" customHeight="1" x14ac:dyDescent="0.25">
      <c r="J383" s="25"/>
      <c r="K383" s="24"/>
      <c r="L383" s="24"/>
      <c r="M383" s="26"/>
      <c r="N383" s="15"/>
      <c r="O383" s="15"/>
    </row>
    <row r="384" spans="10:15" ht="27" customHeight="1" x14ac:dyDescent="0.25">
      <c r="J384" s="25"/>
      <c r="K384" s="24"/>
      <c r="L384" s="24"/>
      <c r="M384" s="26"/>
      <c r="N384" s="15"/>
      <c r="O384" s="15"/>
    </row>
    <row r="385" spans="10:15" ht="27" customHeight="1" x14ac:dyDescent="0.25">
      <c r="J385" s="25"/>
      <c r="K385" s="24"/>
      <c r="L385" s="24"/>
      <c r="M385" s="26"/>
      <c r="N385" s="15"/>
      <c r="O385" s="15"/>
    </row>
    <row r="386" spans="10:15" ht="27" customHeight="1" x14ac:dyDescent="0.25">
      <c r="J386" s="25"/>
      <c r="K386" s="24"/>
      <c r="L386" s="24"/>
      <c r="M386" s="26"/>
      <c r="N386" s="15"/>
      <c r="O386" s="15"/>
    </row>
    <row r="387" spans="10:15" ht="27" customHeight="1" x14ac:dyDescent="0.25">
      <c r="J387" s="25"/>
      <c r="K387" s="24"/>
      <c r="L387" s="24"/>
      <c r="M387" s="26"/>
      <c r="N387" s="15"/>
      <c r="O387" s="15"/>
    </row>
    <row r="388" spans="10:15" ht="27" customHeight="1" x14ac:dyDescent="0.25">
      <c r="J388" s="25"/>
      <c r="K388" s="24"/>
      <c r="L388" s="24"/>
      <c r="M388" s="26"/>
      <c r="N388" s="15"/>
      <c r="O388" s="15"/>
    </row>
    <row r="389" spans="10:15" ht="27" customHeight="1" x14ac:dyDescent="0.25">
      <c r="J389" s="25"/>
      <c r="K389" s="24"/>
      <c r="L389" s="24"/>
      <c r="M389" s="26"/>
      <c r="N389" s="15"/>
      <c r="O389" s="15"/>
    </row>
    <row r="390" spans="10:15" ht="27" customHeight="1" x14ac:dyDescent="0.25">
      <c r="J390" s="25"/>
      <c r="K390" s="24"/>
      <c r="L390" s="24"/>
      <c r="M390" s="26"/>
      <c r="N390" s="26"/>
      <c r="O390" s="26"/>
    </row>
  </sheetData>
  <sheetProtection algorithmName="SHA-512" hashValue="jDwKEhjcp5TgP3FJYzHKobe/3Bxxufzan37XmbyOLJ0b2nmDaKXSUQ3+mpDXBbdgbsdaPAXcRwUlBtc8yUgv4g==" saltValue="S6xFiN/U9Ms0m4wcvBSZsQ==" spinCount="100000" sheet="1" objects="1" scenarios="1" sort="0" autoFilter="0"/>
  <mergeCells count="14">
    <mergeCell ref="C1:K1"/>
    <mergeCell ref="B2:K3"/>
    <mergeCell ref="B4:K4"/>
    <mergeCell ref="E336:I338"/>
    <mergeCell ref="M5:Q5"/>
    <mergeCell ref="E328:I328"/>
    <mergeCell ref="E329:I329"/>
    <mergeCell ref="E330:I330"/>
    <mergeCell ref="E331:I331"/>
    <mergeCell ref="E332:F332"/>
    <mergeCell ref="E327:I327"/>
    <mergeCell ref="E333:F333"/>
    <mergeCell ref="E334:F334"/>
    <mergeCell ref="E335:F335"/>
  </mergeCells>
  <phoneticPr fontId="5" type="noConversion"/>
  <conditionalFormatting sqref="M7:Q325">
    <cfRule type="expression" dxfId="40" priority="6">
      <formula>$M7&lt;&gt;""</formula>
    </cfRule>
  </conditionalFormatting>
  <conditionalFormatting sqref="S7:W77">
    <cfRule type="expression" dxfId="39" priority="33">
      <formula>$S7&lt;&gt;""</formula>
    </cfRule>
  </conditionalFormatting>
  <conditionalFormatting sqref="E7:L325">
    <cfRule type="expression" dxfId="38" priority="1">
      <formula>$F7="GARA NAZIONALE 72/54"</formula>
    </cfRule>
    <cfRule type="expression" dxfId="37" priority="2">
      <formula>$F7="U.S. KIDS"</formula>
    </cfRule>
    <cfRule type="expression" dxfId="36" priority="4">
      <formula>$F7="CAMPIONATO INTERNAZIONALE"</formula>
    </cfRule>
    <cfRule type="expression" dxfId="35" priority="7">
      <formula>$F7="C. SARANNO FAMOSI U.14"</formula>
    </cfRule>
    <cfRule type="expression" dxfId="34" priority="8">
      <formula>$F7="C. TEODORO SOLDATI U.18"</formula>
    </cfRule>
    <cfRule type="expression" dxfId="33" priority="9">
      <formula>$F7="TROFEO GIOVANILE FEDERALE"</formula>
    </cfRule>
    <cfRule type="expression" dxfId="32" priority="10">
      <formula>$F7="CAMP. REG./ FINALE DI ZONA"</formula>
    </cfRule>
    <cfRule type="expression" dxfId="31" priority="11">
      <formula>$F7="CAMPIONATO NAZIONALE"</formula>
    </cfRule>
    <cfRule type="expression" dxfId="30" priority="13">
      <formula>$F7="GARA NAZIONALE 54/54"</formula>
    </cfRule>
    <cfRule type="expression" dxfId="29" priority="15">
      <formula>$F7="GARA GIOVANILE U.18"</formula>
    </cfRule>
    <cfRule type="expression" dxfId="28" priority="38">
      <formula>$F7="GARA NAZIONALE 36/36"</formula>
    </cfRule>
  </conditionalFormatting>
  <conditionalFormatting sqref="M5">
    <cfRule type="expression" dxfId="27" priority="39">
      <formula>$AA$3="errore"</formula>
    </cfRule>
  </conditionalFormatting>
  <conditionalFormatting sqref="C6:C325">
    <cfRule type="expression" dxfId="26" priority="3">
      <formula>$N$2="1"</formula>
    </cfRule>
  </conditionalFormatting>
  <pageMargins left="0.7" right="0.7" top="0.75" bottom="0.75" header="0.3" footer="0.3"/>
  <pageSetup paperSize="9" scale="56" fitToHeight="0" orientation="landscape" r:id="rId1"/>
  <rowBreaks count="1" manualBreakCount="1">
    <brk id="47" max="10" man="1"/>
  </rowBreaks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76975F-2EAF-472E-9912-E2E54B3EF12C}">
          <x14:formula1>
            <xm:f>Elenchi!$A$6:$A$11</xm:f>
          </x14:formula1>
          <xm:sqref>C326</xm:sqref>
        </x14:dataValidation>
        <x14:dataValidation type="list" allowBlank="1" showInputMessage="1" showErrorMessage="1" xr:uid="{3E13F811-4C98-4153-BC40-52C7ADC49583}">
          <x14:formula1>
            <xm:f>Elenchi!$E$1:$E$7</xm:f>
          </x14:formula1>
          <xm:sqref>K7:L325</xm:sqref>
        </x14:dataValidation>
        <x14:dataValidation type="list" allowBlank="1" showInputMessage="1" showErrorMessage="1" xr:uid="{8557A0EF-68E2-4B48-8625-4CED78A98F90}">
          <x14:formula1>
            <xm:f>Elenchi!$A$1:$A$11</xm:f>
          </x14:formula1>
          <xm:sqref>F7:F325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002F-DB18-4293-BD23-C9282B5639B5}">
  <dimension ref="A1:E11"/>
  <sheetViews>
    <sheetView workbookViewId="0">
      <selection activeCell="A7" sqref="A7"/>
    </sheetView>
  </sheetViews>
  <sheetFormatPr defaultRowHeight="15" x14ac:dyDescent="0.25"/>
  <sheetData>
    <row r="1" spans="1:5" x14ac:dyDescent="0.25">
      <c r="A1" t="s">
        <v>41</v>
      </c>
      <c r="E1">
        <v>1</v>
      </c>
    </row>
    <row r="2" spans="1:5" x14ac:dyDescent="0.25">
      <c r="A2" t="s">
        <v>21</v>
      </c>
      <c r="E2">
        <v>2</v>
      </c>
    </row>
    <row r="3" spans="1:5" x14ac:dyDescent="0.25">
      <c r="A3" t="s">
        <v>220</v>
      </c>
      <c r="E3">
        <v>3</v>
      </c>
    </row>
    <row r="4" spans="1:5" x14ac:dyDescent="0.25">
      <c r="A4" t="s">
        <v>20</v>
      </c>
      <c r="E4">
        <v>4</v>
      </c>
    </row>
    <row r="5" spans="1:5" x14ac:dyDescent="0.25">
      <c r="A5" t="s">
        <v>261</v>
      </c>
      <c r="E5">
        <v>5</v>
      </c>
    </row>
    <row r="6" spans="1:5" x14ac:dyDescent="0.25">
      <c r="A6" t="s">
        <v>151</v>
      </c>
      <c r="E6">
        <v>6</v>
      </c>
    </row>
    <row r="7" spans="1:5" x14ac:dyDescent="0.25">
      <c r="A7" t="s">
        <v>19</v>
      </c>
      <c r="E7">
        <v>7</v>
      </c>
    </row>
    <row r="8" spans="1:5" x14ac:dyDescent="0.25">
      <c r="A8" t="s">
        <v>22</v>
      </c>
    </row>
    <row r="9" spans="1:5" x14ac:dyDescent="0.25">
      <c r="A9" t="s">
        <v>23</v>
      </c>
    </row>
    <row r="10" spans="1:5" x14ac:dyDescent="0.25">
      <c r="A10" t="s">
        <v>24</v>
      </c>
    </row>
    <row r="11" spans="1:5" x14ac:dyDescent="0.25">
      <c r="A11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1 G a a U S e j u S S o A A A A + A A A A B I A H A B D b 2 5 m a W c v U G F j a 2 F n Z S 5 4 b W w g o h g A K K A U A A A A A A A A A A A A A A A A A A A A A A A A A A A A h Y / R C o I w G I V f R X b v N s 1 Q 5 H d e d B U k B E V 0 O + b S k c 5 w s / l u X f R I v U J C W d 1 1 e Q 7 f g e 8 8 b n f I x 7 b x r r I 3 q t M Z C j B F n t S i K 5 W u M j T Y k 5 + g n M G W i z O v p D f B 2 q S j U R m q r b 2 k h D j n s F v g r q 9 I S G l A j s V m J 2 r Z c l 9 p Y 7 k W E n 1 W 5 f 8 V Y n B 4 y b A Q x w l e x h H F U R I A m W s o l P 4 i 4 W S M K Z C f E l Z D Y 4 d e M m X 9 9 R 7 I H I G 8 X 7 A n U E s D B B Q A A g A I A N R m m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Z p p R K I p H u A 4 A A A A R A A A A E w A c A E Z v c m 1 1 b G F z L 1 N l Y 3 R p b 2 4 x L m 0 g o h g A K K A U A A A A A A A A A A A A A A A A A A A A A A A A A A A A K 0 5 N L s n M z 1 M I h t C G 1 g B Q S w E C L Q A U A A I A C A D U Z p p R J 6 O 5 J K g A A A D 4 A A A A E g A A A A A A A A A A A A A A A A A A A A A A Q 2 9 u Z m l n L 1 B h Y 2 t h Z 2 U u e G 1 s U E s B A i 0 A F A A C A A g A 1 G a a U Q / K 6 a u k A A A A 6 Q A A A B M A A A A A A A A A A A A A A A A A 9 A A A A F t D b 2 5 0 Z W 5 0 X 1 R 5 c G V z X S 5 4 b W x Q S w E C L Q A U A A I A C A D U Z p p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t O A B P N x l 0 6 U / 2 l M n n K d a g A A A A A C A A A A A A A Q Z g A A A A E A A C A A A A D 1 t c B p J b a O l 0 J I G f D v u h 7 R g o 6 w 6 R D b H 6 R 4 q 7 w R + I 9 1 9 g A A A A A O g A A A A A I A A C A A A A B E L s f P U B G j 5 7 w O i K T G N X d 1 k F 4 Y + g F D U i q m 9 L A + S 3 N i n V A A A A A u A d b P 0 + K b D Q e n S 7 f W k M y P y + N Z l / C r x r 7 k 4 f 0 j t d G 0 z q 5 3 y B L Q 2 d z n s D Q W 8 L n h n Q 4 p Q r V z X 6 + B 7 2 9 0 F / 9 G h d d U X n i s o n m i 6 b K w n 9 V 9 x y M E P 0 A A A A A v 6 e F b j y K A N U X a 1 I W c J H f k 7 2 A V h R y 3 d 4 0 a o 2 T T 1 M G I 7 D C A Z e U 2 B E N w L t h j x n Z H V l 0 I j / G f 1 q 4 I V p x 4 R o 3 E v C a K < / D a t a M a s h u p > 
</file>

<file path=customXml/itemProps1.xml><?xml version="1.0" encoding="utf-8"?>
<ds:datastoreItem xmlns:ds="http://schemas.openxmlformats.org/officeDocument/2006/customXml" ds:itemID="{19257D7C-D31D-475A-AAFC-E5FA17FF8CD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Calendario</vt:lpstr>
      <vt:lpstr>Elenchi</vt:lpstr>
      <vt:lpstr>Calendario!Area_stampa</vt:lpstr>
      <vt:lpstr>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Smacchi</dc:creator>
  <cp:lastModifiedBy>Matteo</cp:lastModifiedBy>
  <cp:lastPrinted>2021-01-22T13:15:49Z</cp:lastPrinted>
  <dcterms:created xsi:type="dcterms:W3CDTF">2014-01-07T14:54:30Z</dcterms:created>
  <dcterms:modified xsi:type="dcterms:W3CDTF">2021-01-26T17:35:32Z</dcterms:modified>
</cp:coreProperties>
</file>